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0" windowWidth="14955" windowHeight="7170" firstSheet="1" activeTab="1"/>
  </bookViews>
  <sheets>
    <sheet name="Introduction" sheetId="10" r:id="rId1"/>
    <sheet name="Sector_level" sheetId="7" r:id="rId2"/>
    <sheet name="Fee levels" sheetId="8" r:id="rId3"/>
    <sheet name="Institutional spend" sheetId="5" r:id="rId4"/>
    <sheet name="Fee levels by institution" sheetId="6" r:id="rId5"/>
  </sheets>
  <definedNames>
    <definedName name="_xlnm.Print_Area" localSheetId="2">'Fee levels'!$A$1:$E$40</definedName>
    <definedName name="_xlnm.Print_Area" localSheetId="4">'Fee levels by institution'!$B$1:$L$150</definedName>
    <definedName name="_xlnm.Print_Area" localSheetId="3">'Institutional spend'!$A$1:$P$157</definedName>
    <definedName name="_xlnm.Print_Area" localSheetId="1">Sector_level!$A$1:$E$87</definedName>
  </definedNames>
  <calcPr calcId="125725"/>
</workbook>
</file>

<file path=xl/calcChain.xml><?xml version="1.0" encoding="utf-8"?>
<calcChain xmlns="http://schemas.openxmlformats.org/spreadsheetml/2006/main">
  <c r="E9" i="7"/>
  <c r="E10"/>
  <c r="C11"/>
  <c r="D11"/>
  <c r="E11" s="1"/>
  <c r="C19"/>
  <c r="D19"/>
  <c r="E19"/>
  <c r="C27"/>
  <c r="D27"/>
  <c r="E27"/>
  <c r="C46"/>
  <c r="C57" s="1"/>
  <c r="D46"/>
  <c r="D57" s="1"/>
  <c r="E46"/>
  <c r="D52"/>
  <c r="E52"/>
  <c r="D53"/>
  <c r="E53"/>
  <c r="C54"/>
  <c r="D54"/>
  <c r="E54"/>
  <c r="C55"/>
  <c r="D55"/>
  <c r="E55"/>
  <c r="D56"/>
  <c r="E56"/>
  <c r="E57"/>
  <c r="F152" i="5"/>
  <c r="G152"/>
  <c r="H152"/>
  <c r="J152"/>
  <c r="L152"/>
  <c r="M152"/>
  <c r="N152"/>
  <c r="O152"/>
  <c r="P152"/>
  <c r="E34" i="8"/>
  <c r="D34"/>
  <c r="C34"/>
  <c r="E23"/>
  <c r="K14" i="5"/>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3"/>
  <c r="D23" i="8"/>
  <c r="K152" i="5" l="1"/>
</calcChain>
</file>

<file path=xl/sharedStrings.xml><?xml version="1.0" encoding="utf-8"?>
<sst xmlns="http://schemas.openxmlformats.org/spreadsheetml/2006/main" count="1400" uniqueCount="404">
  <si>
    <t>Higher education institutions</t>
  </si>
  <si>
    <t>Bursaries and scholarships</t>
  </si>
  <si>
    <t>Footnotes</t>
  </si>
  <si>
    <t>%</t>
  </si>
  <si>
    <t>It also provides a comparison of overall expenditure with 2011-12 and 2012-13 figures</t>
  </si>
  <si>
    <t>Fee waivers</t>
  </si>
  <si>
    <t>Notes</t>
  </si>
  <si>
    <t>Maximum fee</t>
  </si>
  <si>
    <t>Average fee</t>
  </si>
  <si>
    <t>£</t>
  </si>
  <si>
    <t>HEIs</t>
  </si>
  <si>
    <t>FECs</t>
  </si>
  <si>
    <t>Total</t>
  </si>
  <si>
    <t>Notes:</t>
  </si>
  <si>
    <t>Accommodation discounts</t>
  </si>
  <si>
    <t>Free foundation years</t>
  </si>
  <si>
    <t>Region</t>
  </si>
  <si>
    <t>Mission Group</t>
  </si>
  <si>
    <t>Outreach</t>
  </si>
  <si>
    <t>Retention</t>
  </si>
  <si>
    <t>Fee waivers (non-NSP)</t>
  </si>
  <si>
    <t>Bursaries and scholarships (non-NSP)</t>
  </si>
  <si>
    <t>1994 Group</t>
  </si>
  <si>
    <t>GuildHE</t>
  </si>
  <si>
    <t>Million+</t>
  </si>
  <si>
    <t>Russell</t>
  </si>
  <si>
    <t>University Alliance</t>
  </si>
  <si>
    <t>Other (non-aligned) institutions</t>
  </si>
  <si>
    <t>All HEIs</t>
  </si>
  <si>
    <t>Number charging above the basic fee</t>
  </si>
  <si>
    <t xml:space="preserve">H-0047 </t>
  </si>
  <si>
    <t xml:space="preserve">Anglia Ruskin University </t>
  </si>
  <si>
    <t xml:space="preserve">East of England </t>
  </si>
  <si>
    <t xml:space="preserve">Million+ </t>
  </si>
  <si>
    <t xml:space="preserve">H-0108 </t>
  </si>
  <si>
    <t xml:space="preserve">Aston University </t>
  </si>
  <si>
    <t xml:space="preserve">West Midlands </t>
  </si>
  <si>
    <t xml:space="preserve">None-HEI </t>
  </si>
  <si>
    <t xml:space="preserve">H-0109 </t>
  </si>
  <si>
    <t xml:space="preserve">University of Bath </t>
  </si>
  <si>
    <t xml:space="preserve">South West </t>
  </si>
  <si>
    <t xml:space="preserve">1994 Group </t>
  </si>
  <si>
    <t xml:space="preserve">H-0048 </t>
  </si>
  <si>
    <t xml:space="preserve">Bath Spa University </t>
  </si>
  <si>
    <t xml:space="preserve">H-0026 </t>
  </si>
  <si>
    <t xml:space="preserve">University of Bedfordshire </t>
  </si>
  <si>
    <t xml:space="preserve">H-0127 </t>
  </si>
  <si>
    <t xml:space="preserve">Birkbeck College </t>
  </si>
  <si>
    <t xml:space="preserve">London </t>
  </si>
  <si>
    <t xml:space="preserve">H-0110 </t>
  </si>
  <si>
    <t xml:space="preserve">University of Birmingham </t>
  </si>
  <si>
    <t xml:space="preserve">Russell </t>
  </si>
  <si>
    <t xml:space="preserve">H-0052 </t>
  </si>
  <si>
    <t xml:space="preserve">Birmingham City University </t>
  </si>
  <si>
    <t xml:space="preserve">H-0200 </t>
  </si>
  <si>
    <t xml:space="preserve">University College Birmingham </t>
  </si>
  <si>
    <t xml:space="preserve">GuildHE </t>
  </si>
  <si>
    <t xml:space="preserve">H-0007 </t>
  </si>
  <si>
    <t xml:space="preserve">Bishop Grosseteste University College, Lincoln </t>
  </si>
  <si>
    <t xml:space="preserve">East Midlands </t>
  </si>
  <si>
    <t xml:space="preserve">H-0049 </t>
  </si>
  <si>
    <t xml:space="preserve">University of Bolton </t>
  </si>
  <si>
    <t xml:space="preserve">North West </t>
  </si>
  <si>
    <t xml:space="preserve">H-0197 </t>
  </si>
  <si>
    <t xml:space="preserve">The Arts University College at Bournemouth </t>
  </si>
  <si>
    <t xml:space="preserve">H-0050 </t>
  </si>
  <si>
    <t xml:space="preserve">Bournemouth University </t>
  </si>
  <si>
    <t xml:space="preserve">University Alliance </t>
  </si>
  <si>
    <t xml:space="preserve">H-0111 </t>
  </si>
  <si>
    <t xml:space="preserve">University of Bradford </t>
  </si>
  <si>
    <t xml:space="preserve">Yorkshire and the Humber </t>
  </si>
  <si>
    <t xml:space="preserve">H-0051 </t>
  </si>
  <si>
    <t xml:space="preserve">University of Brighton </t>
  </si>
  <si>
    <t xml:space="preserve">South East </t>
  </si>
  <si>
    <t xml:space="preserve">H-0112 </t>
  </si>
  <si>
    <t xml:space="preserve">University of Bristol </t>
  </si>
  <si>
    <t xml:space="preserve">H-0113 </t>
  </si>
  <si>
    <t xml:space="preserve">Brunel University </t>
  </si>
  <si>
    <t xml:space="preserve">H-0009 </t>
  </si>
  <si>
    <t xml:space="preserve">Buckinghamshire New University </t>
  </si>
  <si>
    <t xml:space="preserve">Million+ and GuildHE </t>
  </si>
  <si>
    <t xml:space="preserve">H-0114 </t>
  </si>
  <si>
    <t xml:space="preserve">University of Cambridge </t>
  </si>
  <si>
    <t xml:space="preserve">H-0012 </t>
  </si>
  <si>
    <t xml:space="preserve">Canterbury Christ Church University </t>
  </si>
  <si>
    <t xml:space="preserve">H-0053 </t>
  </si>
  <si>
    <t xml:space="preserve">University of Central Lancashire </t>
  </si>
  <si>
    <t xml:space="preserve">H-0010 </t>
  </si>
  <si>
    <t xml:space="preserve">Central School of Speech and Drama </t>
  </si>
  <si>
    <t xml:space="preserve">H-0011 </t>
  </si>
  <si>
    <t xml:space="preserve">University of Chester </t>
  </si>
  <si>
    <t xml:space="preserve">H-0082 </t>
  </si>
  <si>
    <t xml:space="preserve">University of Chichester </t>
  </si>
  <si>
    <t xml:space="preserve">H-0115 </t>
  </si>
  <si>
    <t xml:space="preserve">City University, London </t>
  </si>
  <si>
    <t xml:space="preserve">H-0201 </t>
  </si>
  <si>
    <t xml:space="preserve">Courtauld Institute of Art </t>
  </si>
  <si>
    <t xml:space="preserve">H-0056 </t>
  </si>
  <si>
    <t xml:space="preserve">Coventry University </t>
  </si>
  <si>
    <t xml:space="preserve">H-0206 </t>
  </si>
  <si>
    <t xml:space="preserve">University for the Creative Arts </t>
  </si>
  <si>
    <t xml:space="preserve">H-0038 </t>
  </si>
  <si>
    <t xml:space="preserve">University of Cumbria </t>
  </si>
  <si>
    <t xml:space="preserve">H-0199 </t>
  </si>
  <si>
    <t xml:space="preserve">Conservatoire for Dance and Drama </t>
  </si>
  <si>
    <t xml:space="preserve">H-0068 </t>
  </si>
  <si>
    <t xml:space="preserve">De Montfort University </t>
  </si>
  <si>
    <t xml:space="preserve">H-0057 </t>
  </si>
  <si>
    <t xml:space="preserve">University of Derby </t>
  </si>
  <si>
    <t xml:space="preserve">H-0116 </t>
  </si>
  <si>
    <t xml:space="preserve">University of Durham </t>
  </si>
  <si>
    <t xml:space="preserve">North East </t>
  </si>
  <si>
    <t xml:space="preserve">H-0117 </t>
  </si>
  <si>
    <t xml:space="preserve">University of East Anglia </t>
  </si>
  <si>
    <t xml:space="preserve">H-0058 </t>
  </si>
  <si>
    <t xml:space="preserve">University of East London </t>
  </si>
  <si>
    <t xml:space="preserve">H-0016 </t>
  </si>
  <si>
    <t xml:space="preserve">Edge Hill University </t>
  </si>
  <si>
    <t xml:space="preserve">H-0133 </t>
  </si>
  <si>
    <t xml:space="preserve">Institute of Education </t>
  </si>
  <si>
    <t xml:space="preserve">H-0118 </t>
  </si>
  <si>
    <t xml:space="preserve">University of Essex </t>
  </si>
  <si>
    <t xml:space="preserve">H-0119 </t>
  </si>
  <si>
    <t xml:space="preserve">University of Exeter </t>
  </si>
  <si>
    <t xml:space="preserve">H-0017 </t>
  </si>
  <si>
    <t xml:space="preserve">University College Falmouth </t>
  </si>
  <si>
    <t xml:space="preserve">H-0054 </t>
  </si>
  <si>
    <t xml:space="preserve">University of Gloucestershire </t>
  </si>
  <si>
    <t xml:space="preserve">H-0131 </t>
  </si>
  <si>
    <t xml:space="preserve">Goldsmiths College, University of London </t>
  </si>
  <si>
    <t xml:space="preserve">H-0059 </t>
  </si>
  <si>
    <t xml:space="preserve">University of Greenwich </t>
  </si>
  <si>
    <t xml:space="preserve">H-0208 </t>
  </si>
  <si>
    <t xml:space="preserve">Guildhall School of Music &amp; Drama </t>
  </si>
  <si>
    <t xml:space="preserve">H-0018 </t>
  </si>
  <si>
    <t xml:space="preserve">Harper Adams University College </t>
  </si>
  <si>
    <t xml:space="preserve">H-0060 </t>
  </si>
  <si>
    <t xml:space="preserve">University of Hertfordshire </t>
  </si>
  <si>
    <t xml:space="preserve">H-0205 </t>
  </si>
  <si>
    <t xml:space="preserve">Heythrop College </t>
  </si>
  <si>
    <t xml:space="preserve">H-0061 </t>
  </si>
  <si>
    <t xml:space="preserve">University of Huddersfield </t>
  </si>
  <si>
    <t xml:space="preserve">H-0120 </t>
  </si>
  <si>
    <t xml:space="preserve">University of Hull </t>
  </si>
  <si>
    <t xml:space="preserve">H-0132 </t>
  </si>
  <si>
    <t xml:space="preserve">Imperial College London </t>
  </si>
  <si>
    <t xml:space="preserve">H-0121 </t>
  </si>
  <si>
    <t xml:space="preserve">Keele University </t>
  </si>
  <si>
    <t xml:space="preserve">H-0122 </t>
  </si>
  <si>
    <t xml:space="preserve">University of Kent </t>
  </si>
  <si>
    <t xml:space="preserve">H-0134 </t>
  </si>
  <si>
    <t xml:space="preserve">King's College London </t>
  </si>
  <si>
    <t xml:space="preserve">H-0063 </t>
  </si>
  <si>
    <t xml:space="preserve">Kingston University </t>
  </si>
  <si>
    <t xml:space="preserve">H-0123 </t>
  </si>
  <si>
    <t xml:space="preserve">Lancaster University </t>
  </si>
  <si>
    <t xml:space="preserve">H-0124 </t>
  </si>
  <si>
    <t xml:space="preserve">University of Leeds </t>
  </si>
  <si>
    <t xml:space="preserve">H-0064 </t>
  </si>
  <si>
    <t xml:space="preserve">Leeds Metropolitan University </t>
  </si>
  <si>
    <t xml:space="preserve">H-0207 </t>
  </si>
  <si>
    <t xml:space="preserve">Leeds College of Music </t>
  </si>
  <si>
    <t xml:space="preserve">H-0040 </t>
  </si>
  <si>
    <t xml:space="preserve">Leeds Trinity University College </t>
  </si>
  <si>
    <t xml:space="preserve">H-0125 </t>
  </si>
  <si>
    <t xml:space="preserve">University of Leicester </t>
  </si>
  <si>
    <t xml:space="preserve">H-0062 </t>
  </si>
  <si>
    <t xml:space="preserve">University of Lincoln </t>
  </si>
  <si>
    <t xml:space="preserve">H-0126 </t>
  </si>
  <si>
    <t xml:space="preserve">University of Liverpool </t>
  </si>
  <si>
    <t xml:space="preserve">H-0023 </t>
  </si>
  <si>
    <t xml:space="preserve">Liverpool Hope University </t>
  </si>
  <si>
    <t xml:space="preserve">H-0065 </t>
  </si>
  <si>
    <t xml:space="preserve">Liverpool John Moores University </t>
  </si>
  <si>
    <t xml:space="preserve">H-0209 </t>
  </si>
  <si>
    <t xml:space="preserve">Liverpool Institute for Performing Arts </t>
  </si>
  <si>
    <t xml:space="preserve">H-0024 </t>
  </si>
  <si>
    <t xml:space="preserve">University of the Arts London </t>
  </si>
  <si>
    <t xml:space="preserve">H-0137 </t>
  </si>
  <si>
    <t xml:space="preserve">London School of Economics and Political Science </t>
  </si>
  <si>
    <t xml:space="preserve">H-0202 </t>
  </si>
  <si>
    <t xml:space="preserve">London Metropolitan University </t>
  </si>
  <si>
    <t xml:space="preserve">H-0076 </t>
  </si>
  <si>
    <t xml:space="preserve">London South Bank University </t>
  </si>
  <si>
    <t xml:space="preserve">H-0152 </t>
  </si>
  <si>
    <t xml:space="preserve">Loughborough University </t>
  </si>
  <si>
    <t xml:space="preserve">H-0204 </t>
  </si>
  <si>
    <t xml:space="preserve">University of Manchester </t>
  </si>
  <si>
    <t xml:space="preserve">H-0066 </t>
  </si>
  <si>
    <t xml:space="preserve">Manchester Metropolitan University </t>
  </si>
  <si>
    <t xml:space="preserve">H-0067 </t>
  </si>
  <si>
    <t xml:space="preserve">Middlesex University </t>
  </si>
  <si>
    <t xml:space="preserve">H-0154 </t>
  </si>
  <si>
    <t xml:space="preserve">University of Newcastle upon Tyne </t>
  </si>
  <si>
    <t xml:space="preserve">H-0028 </t>
  </si>
  <si>
    <t xml:space="preserve">Newman University College </t>
  </si>
  <si>
    <t xml:space="preserve">H-0027 </t>
  </si>
  <si>
    <t xml:space="preserve">University of Northampton </t>
  </si>
  <si>
    <t xml:space="preserve">H-0069 </t>
  </si>
  <si>
    <t xml:space="preserve">University of Northumbria at Newcastle </t>
  </si>
  <si>
    <t xml:space="preserve">H-0190 </t>
  </si>
  <si>
    <t xml:space="preserve">Norwich University College of the Arts </t>
  </si>
  <si>
    <t xml:space="preserve">H-0155 </t>
  </si>
  <si>
    <t xml:space="preserve">University of Nottingham </t>
  </si>
  <si>
    <t xml:space="preserve">H-0071 </t>
  </si>
  <si>
    <t xml:space="preserve">Nottingham Trent University </t>
  </si>
  <si>
    <t xml:space="preserve">H-0146 </t>
  </si>
  <si>
    <t xml:space="preserve">School of Oriental and African Studies </t>
  </si>
  <si>
    <t xml:space="preserve">H-0156 </t>
  </si>
  <si>
    <t xml:space="preserve">University of Oxford </t>
  </si>
  <si>
    <t xml:space="preserve">H-0072 </t>
  </si>
  <si>
    <t xml:space="preserve">Oxford Brookes University </t>
  </si>
  <si>
    <t xml:space="preserve">H-0147 </t>
  </si>
  <si>
    <t xml:space="preserve">School of Pharmacy </t>
  </si>
  <si>
    <t xml:space="preserve">H-0073 </t>
  </si>
  <si>
    <t xml:space="preserve">University of Plymouth </t>
  </si>
  <si>
    <t xml:space="preserve">H-0014 </t>
  </si>
  <si>
    <t xml:space="preserve">University College Plymouth St Mark &amp; St John </t>
  </si>
  <si>
    <t xml:space="preserve">H-0074 </t>
  </si>
  <si>
    <t xml:space="preserve">University of Portsmouth </t>
  </si>
  <si>
    <t xml:space="preserve">H-0139 </t>
  </si>
  <si>
    <t xml:space="preserve">Queen Mary, University of London </t>
  </si>
  <si>
    <t xml:space="preserve">H-0030 </t>
  </si>
  <si>
    <t xml:space="preserve">Ravensbourne </t>
  </si>
  <si>
    <t xml:space="preserve">H-0157 </t>
  </si>
  <si>
    <t xml:space="preserve">University of Reading </t>
  </si>
  <si>
    <t xml:space="preserve">H-0031 </t>
  </si>
  <si>
    <t xml:space="preserve">Roehampton University </t>
  </si>
  <si>
    <t xml:space="preserve">H-0032 </t>
  </si>
  <si>
    <t xml:space="preserve">Rose Bruford College </t>
  </si>
  <si>
    <t xml:space="preserve">H-0033 </t>
  </si>
  <si>
    <t xml:space="preserve">Royal Academy of Music </t>
  </si>
  <si>
    <t xml:space="preserve">H-0195 </t>
  </si>
  <si>
    <t xml:space="preserve">Royal Agricultural College </t>
  </si>
  <si>
    <t xml:space="preserve">H-0034 </t>
  </si>
  <si>
    <t xml:space="preserve">Royal College of Music </t>
  </si>
  <si>
    <t xml:space="preserve">H-0141 </t>
  </si>
  <si>
    <t xml:space="preserve">Royal Holloway, University of London </t>
  </si>
  <si>
    <t xml:space="preserve">H-0035 </t>
  </si>
  <si>
    <t xml:space="preserve">Royal Northern College of Music </t>
  </si>
  <si>
    <t xml:space="preserve">H-0143 </t>
  </si>
  <si>
    <t xml:space="preserve">Royal Veterinary College </t>
  </si>
  <si>
    <t xml:space="preserve">H-0145 </t>
  </si>
  <si>
    <t xml:space="preserve">St George's Hospital Medical School </t>
  </si>
  <si>
    <t xml:space="preserve">H-0039 </t>
  </si>
  <si>
    <t xml:space="preserve">St Mary's University College </t>
  </si>
  <si>
    <t xml:space="preserve">H-0158 </t>
  </si>
  <si>
    <t xml:space="preserve">University of Salford </t>
  </si>
  <si>
    <t xml:space="preserve">H-0159 </t>
  </si>
  <si>
    <t xml:space="preserve">University of Sheffield </t>
  </si>
  <si>
    <t xml:space="preserve">H-0075 </t>
  </si>
  <si>
    <t xml:space="preserve">Sheffield Hallam University </t>
  </si>
  <si>
    <t xml:space="preserve">H-0160 </t>
  </si>
  <si>
    <t xml:space="preserve">University of Southampton </t>
  </si>
  <si>
    <t xml:space="preserve">H-0037 </t>
  </si>
  <si>
    <t xml:space="preserve">Southampton Solent University </t>
  </si>
  <si>
    <t xml:space="preserve">H-0077 </t>
  </si>
  <si>
    <t xml:space="preserve">Staffordshire University </t>
  </si>
  <si>
    <t xml:space="preserve">H-0210 </t>
  </si>
  <si>
    <t xml:space="preserve">Universities of East Anglia and Essex; Joint Provision at University Campus Suffolk </t>
  </si>
  <si>
    <t xml:space="preserve">H-0078 </t>
  </si>
  <si>
    <t xml:space="preserve">University of Sunderland </t>
  </si>
  <si>
    <t xml:space="preserve">H-0161 </t>
  </si>
  <si>
    <t xml:space="preserve">University of Surrey </t>
  </si>
  <si>
    <t xml:space="preserve">H-0162 </t>
  </si>
  <si>
    <t xml:space="preserve">University of Sussex </t>
  </si>
  <si>
    <t xml:space="preserve">H-0079 </t>
  </si>
  <si>
    <t xml:space="preserve">Teesside University </t>
  </si>
  <si>
    <t xml:space="preserve">H-0041 </t>
  </si>
  <si>
    <t xml:space="preserve">Trinity Laban Conservatoire of Music and Dance </t>
  </si>
  <si>
    <t xml:space="preserve">H-0149 </t>
  </si>
  <si>
    <t xml:space="preserve">University College London </t>
  </si>
  <si>
    <t xml:space="preserve">H-0163 </t>
  </si>
  <si>
    <t xml:space="preserve">University of Warwick </t>
  </si>
  <si>
    <t xml:space="preserve">H-0081 </t>
  </si>
  <si>
    <t xml:space="preserve">University of the West of England, Bristol </t>
  </si>
  <si>
    <t xml:space="preserve">H-0080 </t>
  </si>
  <si>
    <t xml:space="preserve">The University of West London </t>
  </si>
  <si>
    <t xml:space="preserve">H-0083 </t>
  </si>
  <si>
    <t xml:space="preserve">University of Westminster </t>
  </si>
  <si>
    <t xml:space="preserve">H-0021 </t>
  </si>
  <si>
    <t xml:space="preserve">University of Winchester </t>
  </si>
  <si>
    <t xml:space="preserve">H-0085 </t>
  </si>
  <si>
    <t xml:space="preserve">University of Wolverhampton </t>
  </si>
  <si>
    <t xml:space="preserve">H-0046 </t>
  </si>
  <si>
    <t xml:space="preserve">University of Worcester </t>
  </si>
  <si>
    <t xml:space="preserve">H-0189 </t>
  </si>
  <si>
    <t xml:space="preserve">Writtle College </t>
  </si>
  <si>
    <t xml:space="preserve">H-0164 </t>
  </si>
  <si>
    <t xml:space="preserve">University of York </t>
  </si>
  <si>
    <t xml:space="preserve">H-0013 </t>
  </si>
  <si>
    <t xml:space="preserve">York St John University </t>
  </si>
  <si>
    <t xml:space="preserve">L105948 </t>
  </si>
  <si>
    <t xml:space="preserve">Askham Bryan College </t>
  </si>
  <si>
    <t xml:space="preserve">None-FEC </t>
  </si>
  <si>
    <t xml:space="preserve">L106749 </t>
  </si>
  <si>
    <t xml:space="preserve">Blackburn College </t>
  </si>
  <si>
    <t xml:space="preserve">L108529 </t>
  </si>
  <si>
    <t xml:space="preserve">Blackpool and the Fylde College </t>
  </si>
  <si>
    <t xml:space="preserve">L108311 </t>
  </si>
  <si>
    <t xml:space="preserve">Bradford College </t>
  </si>
  <si>
    <t xml:space="preserve">L105154 </t>
  </si>
  <si>
    <t xml:space="preserve">City of Bath College </t>
  </si>
  <si>
    <t xml:space="preserve">L108536 </t>
  </si>
  <si>
    <t xml:space="preserve">Cleveland College of Art and Design </t>
  </si>
  <si>
    <t xml:space="preserve">L105714 </t>
  </si>
  <si>
    <t xml:space="preserve">Croydon College </t>
  </si>
  <si>
    <t xml:space="preserve">L108535 </t>
  </si>
  <si>
    <t xml:space="preserve">Hereford College of Arts </t>
  </si>
  <si>
    <t xml:space="preserve">L118778 </t>
  </si>
  <si>
    <t xml:space="preserve">Leeds City College </t>
  </si>
  <si>
    <t xml:space="preserve">L108534 </t>
  </si>
  <si>
    <t xml:space="preserve">Leeds College of Art </t>
  </si>
  <si>
    <t xml:space="preserve">L118446 </t>
  </si>
  <si>
    <t xml:space="preserve">The Manchester College </t>
  </si>
  <si>
    <t xml:space="preserve">L108501 </t>
  </si>
  <si>
    <t xml:space="preserve">Northbrook College, Sussex </t>
  </si>
  <si>
    <t xml:space="preserve">L106513 </t>
  </si>
  <si>
    <t xml:space="preserve">Plymouth College of Art </t>
  </si>
  <si>
    <t xml:space="preserve">L108348 </t>
  </si>
  <si>
    <t xml:space="preserve">Ruskin College </t>
  </si>
  <si>
    <t xml:space="preserve">L107538 </t>
  </si>
  <si>
    <t xml:space="preserve">Somerset College of Arts and Technology </t>
  </si>
  <si>
    <t xml:space="preserve">L106618 </t>
  </si>
  <si>
    <t xml:space="preserve">Sparsholt College Hampshire </t>
  </si>
  <si>
    <t>Number of HEFCE-funded institutions 
(FT UG)</t>
  </si>
  <si>
    <t>Mixture of old 
and new system</t>
  </si>
  <si>
    <t>NSP choice/funding not yet allocated</t>
  </si>
  <si>
    <t>Overall spend as a proportion of fee income above the basic fee</t>
  </si>
  <si>
    <t>Table 1: Access agreement income and expenditure - sector-level data</t>
  </si>
  <si>
    <t>1a) Number of institutions with access agreements for 2012 entry</t>
  </si>
  <si>
    <t>Table 2: Fee levels and expenditure on access measures 
(Access agreements and Government National Scholarship Programme allocation)</t>
  </si>
  <si>
    <t>Estimated average cost per student after allowance for financial support</t>
  </si>
  <si>
    <t>2a) Estimated average fees for new entrants in 2012 (£)</t>
  </si>
  <si>
    <t>HEIs and FECs</t>
  </si>
  <si>
    <t>Total expenditure
(Access agreement expenditure and Government NSP allocation)</t>
  </si>
  <si>
    <t>Estimated average fee after fee waivers</t>
  </si>
  <si>
    <t>Estimated average fee</t>
  </si>
  <si>
    <t>Table 3: Access agreement expenditure in 2015-16, by institution</t>
  </si>
  <si>
    <t>Fee data for 2012</t>
  </si>
  <si>
    <t>% charging above 
the basic fee</t>
  </si>
  <si>
    <t>1e) Estimated access agreement expenditure (£m): By type of spend - HEIs only</t>
  </si>
  <si>
    <t>1f) Estimated access agreement expenditure as a proportion of fee income above the basic fee (%): By type of spend - HEIs only</t>
  </si>
  <si>
    <t>Institutions with a high proportion of under-represented students</t>
  </si>
  <si>
    <t>Institutions with an average proportion of under-represented students</t>
  </si>
  <si>
    <t>Institutions with a low proportion of under-represented students</t>
  </si>
  <si>
    <t>1d) Estimated access agreement expenditure as a proportion of fee income above the basic fee (%)</t>
  </si>
  <si>
    <t>This table shows:
* the number of institutions with access agreements for 2012 entry
* the fee income that institutions estimate they will receive above the basic fee
* institutions' estimated access agreement expenditure.</t>
  </si>
  <si>
    <t>Old system</t>
  </si>
  <si>
    <r>
      <t>FECs</t>
    </r>
    <r>
      <rPr>
        <vertAlign val="superscript"/>
        <sz val="11"/>
        <rFont val="Calibri"/>
        <family val="2"/>
      </rPr>
      <t>3</t>
    </r>
  </si>
  <si>
    <r>
      <t>New system</t>
    </r>
    <r>
      <rPr>
        <b/>
        <vertAlign val="superscript"/>
        <sz val="11"/>
        <rFont val="Calibri"/>
        <family val="2"/>
      </rPr>
      <t>2</t>
    </r>
  </si>
  <si>
    <t>Figures in Table 1 only relate to income and expenditure under access agreements. Expenditure does not include the Government's allocation under the National Scholarship Programme, nor longstanding access or retention initiatives.</t>
  </si>
  <si>
    <t>1g) Estimated access agreement expenditure as a proportion of fee income above the basic fee (%): By mission group - HEIs only</t>
  </si>
  <si>
    <t>4. For more information on the National Scholarship Programme, visit www.hefce.ac.uk/widen/nsp</t>
  </si>
  <si>
    <t>5. As set out in our guidance on how to produce access agreements (paragraph 46), we considered institutions' access performance against the range of HESA's performance indicators in T1a, as a starting point for understanding their agreement.</t>
  </si>
  <si>
    <r>
      <t>1h) Estimated access agreement expenditure as a proportion of fee income above the basic fee (%): By proportion of under-represented groups</t>
    </r>
    <r>
      <rPr>
        <b/>
        <vertAlign val="superscript"/>
        <sz val="11"/>
        <rFont val="Calibri"/>
        <family val="2"/>
      </rPr>
      <t>5</t>
    </r>
    <r>
      <rPr>
        <b/>
        <sz val="11"/>
        <rFont val="Calibri"/>
        <family val="2"/>
      </rPr>
      <t xml:space="preserve"> - HEIs only</t>
    </r>
  </si>
  <si>
    <r>
      <t>1b) Estimated fee income</t>
    </r>
    <r>
      <rPr>
        <b/>
        <vertAlign val="superscript"/>
        <sz val="11"/>
        <rFont val="Calibri"/>
        <family val="2"/>
      </rPr>
      <t>1</t>
    </r>
    <r>
      <rPr>
        <b/>
        <sz val="11"/>
        <rFont val="Calibri"/>
        <family val="2"/>
      </rPr>
      <t xml:space="preserve"> above the basic fee (£m)</t>
    </r>
  </si>
  <si>
    <t>1. 'Fee income' is all fee income above the basic fee for Home/European Union full-time undergraduates. Under the old system, the basic fee is £1,345 and the maximum fee for institutions with access agreements is £3,375. Under the new system, the basic fee is £6,000 and the maximum fee for institutions with access agreements in £9,000.</t>
  </si>
  <si>
    <t>Average fee 
after fee waivers</t>
  </si>
  <si>
    <t>FECs with access agreements</t>
  </si>
  <si>
    <t>This table shows the estimated amounts and proportions of fee income above the basic fee to be spent by individual institutions in 2015-16 on:
* fee waivers for students from lower income households and other under-represented groups
* bursaries and scholarships for students from lower income households and other under-represented groups
* additional outreach work
* additional retention work
* any National Scholarship funding where the institution has not yet finalised how students will receive their award, or where the institution is offering students a choice.
* combined expenditure under the access agreement and the National Scholarship Programme.</t>
  </si>
  <si>
    <t>£000</t>
  </si>
  <si>
    <t xml:space="preserve">Access agreement expenditure: By year (includes National Scholarship Programme institutional funds, but not Government NSP  allocation)
</t>
  </si>
  <si>
    <t>Total expenditure for 2015: By type of spend (£000)</t>
  </si>
  <si>
    <t>NSP choice/
funds not yet allocated</t>
  </si>
  <si>
    <t>When reading these tables, please note that:</t>
  </si>
  <si>
    <t>Access agreements 2012-13</t>
  </si>
  <si>
    <t xml:space="preserve">Outreach </t>
  </si>
  <si>
    <t xml:space="preserve"> </t>
  </si>
  <si>
    <t>23.2pc in 2016-17 (steady state)</t>
  </si>
  <si>
    <t>Includes partner colleges but not joint provision at University Campus Suffolk</t>
  </si>
  <si>
    <t>30.1% in 2016-17 (steady state)</t>
  </si>
  <si>
    <t>Figures relate to 2014-15 academic year, rather than 2015-16</t>
  </si>
  <si>
    <t>16.8pc in 2016-17 (steady state)</t>
  </si>
  <si>
    <t>Explanatory notes</t>
  </si>
  <si>
    <t>2. Most institutions have three or four-year courses, so we have assumed that 2015 represents a steady state under the new system - although for some institutions, it is likely that 2015 figures will include a very small number of old system students as well.</t>
  </si>
  <si>
    <t>3. The number of FECs with access agreements has reduced from 66 in 2011 to 17 in 2012, which accounts for this reduction in estimated fee income above the basic fee over time.</t>
  </si>
  <si>
    <r>
      <t>Minimum fee</t>
    </r>
    <r>
      <rPr>
        <vertAlign val="superscript"/>
        <sz val="10"/>
        <rFont val="Calibri"/>
        <family val="2"/>
      </rPr>
      <t>1</t>
    </r>
  </si>
  <si>
    <t>Total (not including Government NSP allocation)</t>
  </si>
  <si>
    <t xml:space="preserve">2c) Estimated overall expenditure (access agreement expenditure and Government NSP allocation): By type of spend (£m) </t>
  </si>
  <si>
    <t>HEIs and FECs, including those without access agreements</t>
  </si>
  <si>
    <t>This table shows:
* the estimated average fees for new entrants in 2012
* estimated expenditure under the National Scholarship Programme
* estimated overall expenditure from access agreements and the Government's allocation for the National Scholarship Programme.</t>
  </si>
  <si>
    <t>Fee waivers (incl. free foundation years)</t>
  </si>
  <si>
    <t>Bursaries and scholarships (incl accommodation discounts</t>
  </si>
  <si>
    <t>Table 1
Table 2
Table 3
Table 4</t>
  </si>
  <si>
    <t>Access agreement income and expenditure - sector-level data
Fee levels and expenditure on access measures (Access agreements and Government National Scholarship Programme allocation)
Access agreement expenditure in 2015-16, by institution
Fee levels in 2012-13, by institution</t>
  </si>
  <si>
    <r>
      <t xml:space="preserve">1c) Estimated access agreement expenditure (£m)
</t>
    </r>
    <r>
      <rPr>
        <sz val="11"/>
        <rFont val="Calibri"/>
        <family val="2"/>
      </rPr>
      <t>Note: this total does not include the Government's National Scholarship Programme (NSP) allocation, which contributes another £135.9m in 2015, increasing the overall total to £737.9m in 2015. For a breakdown of this overall funding, see Table 2b.</t>
    </r>
  </si>
  <si>
    <r>
      <t>National Scholarship Programme</t>
    </r>
    <r>
      <rPr>
        <vertAlign val="superscript"/>
        <sz val="11"/>
        <rFont val="Calibri"/>
        <family val="2"/>
      </rPr>
      <t>4</t>
    </r>
    <r>
      <rPr>
        <sz val="11"/>
        <rFont val="Calibri"/>
        <family val="2"/>
      </rPr>
      <t xml:space="preserve"> - institutional allocation</t>
    </r>
  </si>
  <si>
    <t>This annex shows for 2012-13: 
* the minimum headline fee, before fee waivers are taken into account (N.B. Does not include sandwich years, years abroad etc)
* the maximum fee permitted under the institution's access agreement
* the estimated average fee 
* the estimated average fee, once fee waivers are taken into account
* the estimated average cost per student after allowance for financial support.
The institution's access agreement spend for 2012-13 and 2015-16 is shown to provide context.</t>
  </si>
  <si>
    <t>6. 'Institutional financial support' includes fee waivers, bursaries, scholarships and other in-kind support offered under access agreements and the National Scholarship Programme.</t>
  </si>
  <si>
    <t xml:space="preserve">7. The figures shown assume a flat fee of £6,000 for FECs without access agreements. HEFCE data indicate that there are around 11,000 full-time students at FECs without access agreements. </t>
  </si>
  <si>
    <t>8. This figure is less than the full Government NSP funding of £150m, as some NSP funding will be allocated to colleges charging fees of £6,000 or below and some institutions have allocated funding to part-time students (who are not yet covered by access agreements) and have chosen not to include the expenditure in their agreements.</t>
  </si>
  <si>
    <t>9. Some institutions are offering a choice of financial support to students under the National Scholarship Programme. In addition, a small number are still in the process of finalising their financial support arrangements under the NSP. These will be finalised prior to the start of the UCAS applications cycle in September.</t>
  </si>
  <si>
    <r>
      <t>Average cost per 
student after allowance for institutional 
financial support</t>
    </r>
    <r>
      <rPr>
        <vertAlign val="superscript"/>
        <sz val="11"/>
        <rFont val="Calibri"/>
        <family val="2"/>
      </rPr>
      <t>6</t>
    </r>
  </si>
  <si>
    <r>
      <t>All FECs</t>
    </r>
    <r>
      <rPr>
        <vertAlign val="superscript"/>
        <sz val="11"/>
        <rFont val="Calibri"/>
        <family val="2"/>
      </rPr>
      <t>7</t>
    </r>
  </si>
  <si>
    <r>
      <rPr>
        <b/>
        <sz val="11"/>
        <rFont val="Calibri"/>
        <family val="2"/>
      </rPr>
      <t xml:space="preserve">2b) Estimated expenditure under National Scholarship Programme (£m) </t>
    </r>
    <r>
      <rPr>
        <sz val="11"/>
        <rFont val="Calibri"/>
        <family val="2"/>
      </rPr>
      <t xml:space="preserve">
(Note: includes Government NSP allocation for access agreement institutions, which is £135.9m in 2015</t>
    </r>
    <r>
      <rPr>
        <vertAlign val="superscript"/>
        <sz val="11"/>
        <rFont val="Calibri"/>
        <family val="2"/>
      </rPr>
      <t>8</t>
    </r>
    <r>
      <rPr>
        <sz val="11"/>
        <rFont val="Calibri"/>
        <family val="2"/>
      </rPr>
      <t>. Institutional NSP contributions count as spend under access agreements and so are included in the access agreement expenditure tables in Tables 1 and 3.)</t>
    </r>
  </si>
  <si>
    <r>
      <t>NSP choice/funding not yet allocated</t>
    </r>
    <r>
      <rPr>
        <vertAlign val="superscript"/>
        <sz val="11"/>
        <rFont val="Calibri"/>
        <family val="2"/>
      </rPr>
      <t>9</t>
    </r>
  </si>
  <si>
    <r>
      <t>Table 4: Fee levels in 2012-13</t>
    </r>
    <r>
      <rPr>
        <vertAlign val="superscript"/>
        <sz val="16"/>
        <rFont val="Calibri"/>
        <family val="2"/>
      </rPr>
      <t>12</t>
    </r>
    <r>
      <rPr>
        <sz val="16"/>
        <rFont val="Calibri"/>
        <family val="2"/>
      </rPr>
      <t>, by institution</t>
    </r>
  </si>
  <si>
    <t>12. Headline fee, before fee waivers</t>
  </si>
  <si>
    <t>1. Years relate to academic years (e.g. 2011 relates to the academic year 2011-12). Unless otherwise stated, figures relate to all students paying higher fees, not just entrants.
2. All income and expenditure data are based on estimates provided by institutions and do not include inflation.
3. The expenditure on fee waivers, bursaries and scholarships is only the amount spent on lower income students or other under-represented groups. Lower income is defined as any student with an assessed household income of up to £42,600. This is the upper Government threshold for partial state maintenance grants for entrants in 2012-13.
4. The expenditure on financial support, outreach and retention is not the total amount spent by institutions in these areas. It is the additional amount that institutions have committed following the introduction of variable fees.
5. Data excludes courses funded by the Training and Development Agency for Schools and the Department of Health, plus post-compulsory initial teacher training courses.
6. Institutions submitted access agreements in April, prior to the publication of the higher education white paper, 'Students at the heart of the system'.</t>
  </si>
  <si>
    <r>
      <t>Government allocation under the National Scholarship Programme</t>
    </r>
    <r>
      <rPr>
        <b/>
        <vertAlign val="superscript"/>
        <sz val="11"/>
        <rFont val="Calibri"/>
        <family val="2"/>
      </rPr>
      <t>10</t>
    </r>
    <r>
      <rPr>
        <b/>
        <sz val="11"/>
        <rFont val="Calibri"/>
        <family val="2"/>
      </rPr>
      <t xml:space="preserve">
</t>
    </r>
  </si>
  <si>
    <r>
      <t>Outreach</t>
    </r>
    <r>
      <rPr>
        <vertAlign val="superscript"/>
        <sz val="11"/>
        <rFont val="Calibri"/>
        <family val="2"/>
      </rPr>
      <t>11</t>
    </r>
  </si>
  <si>
    <t xml:space="preserve">10. The Government has allocated £50m to the National Scholarship Programme in 2012. We have assumed that the Government allocation trebles by 2014. Funding has not been announced beyond 2014; however for the purposes of our modelling, we have assumed that funding continues at 2014 levels in 2015. A small proportion of NSP funding has been allocated to institutions without access agreements. In addition, a small number of institutions with part-time students have not included all of their Government allocation at this stage. </t>
  </si>
  <si>
    <t>11. By 'additional outreach' or 'additional retention', we mean all previous access agreement expenditure that institutions continue to make, plus expenditure on new access and retention/student success measures. In most cases, these figures represent only a small proportion of the institution's overall investment in these areas.</t>
  </si>
</sst>
</file>

<file path=xl/styles.xml><?xml version="1.0" encoding="utf-8"?>
<styleSheet xmlns="http://schemas.openxmlformats.org/spreadsheetml/2006/main">
  <numFmts count="9">
    <numFmt numFmtId="6" formatCode="&quot;£&quot;#,##0;[Red]\-&quot;£&quot;#,##0"/>
    <numFmt numFmtId="43" formatCode="_-* #,##0.00_-;\-* #,##0.00_-;_-* &quot;-&quot;??_-;_-@_-"/>
    <numFmt numFmtId="164" formatCode="0.0"/>
    <numFmt numFmtId="165" formatCode="_-* #\ ##0_-;\-* #\ ##0_-;_-* &quot;-&quot;_-;_-@_-"/>
    <numFmt numFmtId="166" formatCode="_-* #,##0_-;\-* #,##0_-;_-* &quot;-&quot;??_-;_-@_-"/>
    <numFmt numFmtId="167" formatCode="_-* #,##0.0_-;\-* #,##0.0_-;_-* &quot;-&quot;??_-;_-@_-"/>
    <numFmt numFmtId="168" formatCode="#,##0_ ;\-#,##0\ "/>
    <numFmt numFmtId="169" formatCode="#,##0.0"/>
    <numFmt numFmtId="170" formatCode="[$-F800]dddd\,\ mmmm\ dd\,\ yyyy"/>
  </numFmts>
  <fonts count="29">
    <font>
      <sz val="11"/>
      <color theme="1"/>
      <name val="Calibri"/>
      <family val="2"/>
      <scheme val="minor"/>
    </font>
    <font>
      <sz val="11"/>
      <color indexed="8"/>
      <name val="Calibri"/>
      <family val="2"/>
    </font>
    <font>
      <b/>
      <sz val="11"/>
      <color indexed="8"/>
      <name val="Calibri"/>
      <family val="2"/>
    </font>
    <font>
      <sz val="10"/>
      <name val="Calibri"/>
      <family val="2"/>
    </font>
    <font>
      <b/>
      <sz val="10"/>
      <name val="Calibri"/>
      <family val="2"/>
    </font>
    <font>
      <b/>
      <sz val="11"/>
      <name val="Calibri"/>
      <family val="2"/>
    </font>
    <font>
      <sz val="10"/>
      <name val="Helvetica"/>
      <family val="2"/>
    </font>
    <font>
      <sz val="11"/>
      <name val="Calibri"/>
      <family val="2"/>
    </font>
    <font>
      <sz val="10.5"/>
      <name val="Arial"/>
      <family val="2"/>
    </font>
    <font>
      <sz val="8"/>
      <name val="Calibri"/>
      <family val="2"/>
    </font>
    <font>
      <sz val="11"/>
      <color indexed="8"/>
      <name val="Calibri"/>
      <family val="2"/>
    </font>
    <font>
      <b/>
      <sz val="11"/>
      <color indexed="8"/>
      <name val="Calibri"/>
      <family val="2"/>
    </font>
    <font>
      <b/>
      <i/>
      <sz val="10"/>
      <name val="Calibri"/>
      <family val="2"/>
    </font>
    <font>
      <i/>
      <sz val="10"/>
      <name val="Calibri"/>
      <family val="2"/>
    </font>
    <font>
      <vertAlign val="superscript"/>
      <sz val="10"/>
      <name val="Calibri"/>
      <family val="2"/>
    </font>
    <font>
      <sz val="10"/>
      <color indexed="8"/>
      <name val="Calibri"/>
      <family val="2"/>
    </font>
    <font>
      <sz val="11"/>
      <name val="Calibri"/>
      <family val="2"/>
    </font>
    <font>
      <b/>
      <i/>
      <sz val="11"/>
      <name val="Calibri"/>
      <family val="2"/>
    </font>
    <font>
      <sz val="11"/>
      <color indexed="22"/>
      <name val="Calibri"/>
      <family val="2"/>
    </font>
    <font>
      <b/>
      <sz val="11"/>
      <name val="Calibri"/>
      <family val="2"/>
    </font>
    <font>
      <b/>
      <sz val="11"/>
      <color indexed="8"/>
      <name val="Calibri"/>
      <family val="2"/>
    </font>
    <font>
      <vertAlign val="superscript"/>
      <sz val="11"/>
      <name val="Calibri"/>
      <family val="2"/>
    </font>
    <font>
      <b/>
      <vertAlign val="superscript"/>
      <sz val="11"/>
      <name val="Calibri"/>
      <family val="2"/>
    </font>
    <font>
      <sz val="11"/>
      <color theme="1"/>
      <name val="Calibri"/>
      <family val="2"/>
      <scheme val="minor"/>
    </font>
    <font>
      <b/>
      <sz val="11"/>
      <color theme="1"/>
      <name val="Calibri"/>
      <family val="2"/>
      <scheme val="minor"/>
    </font>
    <font>
      <sz val="16"/>
      <name val="Calibri"/>
      <family val="2"/>
    </font>
    <font>
      <sz val="16"/>
      <color theme="1"/>
      <name val="Calibri"/>
      <family val="2"/>
      <scheme val="minor"/>
    </font>
    <font>
      <b/>
      <sz val="16"/>
      <name val="Calibri"/>
      <family val="2"/>
    </font>
    <font>
      <vertAlign val="superscript"/>
      <sz val="16"/>
      <name val="Calibri"/>
      <family val="2"/>
    </font>
  </fonts>
  <fills count="3">
    <fill>
      <patternFill patternType="none"/>
    </fill>
    <fill>
      <patternFill patternType="gray125"/>
    </fill>
    <fill>
      <patternFill patternType="solid">
        <fgColor indexed="22"/>
        <bgColor indexed="64"/>
      </patternFill>
    </fill>
  </fills>
  <borders count="43">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43" fontId="10" fillId="0" borderId="0" applyFont="0" applyFill="0" applyBorder="0" applyAlignment="0" applyProtection="0"/>
    <xf numFmtId="43" fontId="6" fillId="0" borderId="0" applyFont="0" applyFill="0" applyBorder="0" applyAlignment="0" applyProtection="0"/>
    <xf numFmtId="0" fontId="23" fillId="0" borderId="0"/>
    <xf numFmtId="0" fontId="6" fillId="0" borderId="0"/>
  </cellStyleXfs>
  <cellXfs count="256">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0" xfId="0" applyFont="1" applyBorder="1"/>
    <xf numFmtId="0" fontId="3" fillId="0" borderId="1" xfId="0" applyFont="1" applyBorder="1"/>
    <xf numFmtId="6" fontId="3" fillId="0" borderId="1" xfId="0" quotePrefix="1" applyNumberFormat="1" applyFont="1" applyBorder="1" applyAlignment="1">
      <alignment horizontal="center"/>
    </xf>
    <xf numFmtId="6" fontId="4" fillId="0" borderId="1" xfId="0" quotePrefix="1" applyNumberFormat="1" applyFont="1" applyBorder="1" applyAlignment="1">
      <alignment horizontal="center"/>
    </xf>
    <xf numFmtId="0" fontId="2" fillId="0" borderId="0" xfId="0" applyFont="1"/>
    <xf numFmtId="0" fontId="0" fillId="0" borderId="0" xfId="0" applyFont="1"/>
    <xf numFmtId="0" fontId="7" fillId="0" borderId="0" xfId="0" applyFont="1" applyBorder="1" applyAlignment="1">
      <alignment horizontal="center"/>
    </xf>
    <xf numFmtId="0" fontId="8" fillId="0" borderId="2" xfId="3" applyFont="1" applyFill="1" applyBorder="1"/>
    <xf numFmtId="0" fontId="8" fillId="0" borderId="0" xfId="3" applyFont="1" applyFill="1" applyBorder="1"/>
    <xf numFmtId="0" fontId="8" fillId="0" borderId="3" xfId="3" applyFont="1" applyFill="1" applyBorder="1"/>
    <xf numFmtId="0" fontId="8" fillId="0" borderId="4" xfId="3" applyFont="1" applyFill="1" applyBorder="1"/>
    <xf numFmtId="3" fontId="3" fillId="0" borderId="5" xfId="0" applyNumberFormat="1" applyFont="1" applyBorder="1"/>
    <xf numFmtId="3" fontId="4" fillId="0" borderId="5" xfId="0" applyNumberFormat="1" applyFont="1" applyBorder="1"/>
    <xf numFmtId="3" fontId="3" fillId="0" borderId="6" xfId="0" applyNumberFormat="1" applyFont="1" applyBorder="1"/>
    <xf numFmtId="3" fontId="4" fillId="0" borderId="6" xfId="0" applyNumberFormat="1" applyFont="1" applyBorder="1"/>
    <xf numFmtId="3" fontId="3" fillId="0" borderId="6" xfId="0" applyNumberFormat="1" applyFont="1" applyFill="1" applyBorder="1"/>
    <xf numFmtId="3" fontId="4" fillId="0" borderId="6" xfId="0" applyNumberFormat="1" applyFont="1" applyFill="1" applyBorder="1"/>
    <xf numFmtId="0" fontId="3" fillId="0" borderId="0" xfId="4" applyFont="1" applyBorder="1"/>
    <xf numFmtId="0" fontId="3" fillId="0" borderId="0" xfId="4" applyFont="1" applyBorder="1" applyAlignment="1">
      <alignment horizontal="center" wrapText="1"/>
    </xf>
    <xf numFmtId="0" fontId="3" fillId="0" borderId="0" xfId="3" applyFont="1" applyFill="1" applyBorder="1"/>
    <xf numFmtId="0" fontId="3" fillId="0" borderId="0" xfId="4" applyFont="1"/>
    <xf numFmtId="0" fontId="3" fillId="0" borderId="4" xfId="0" applyFont="1" applyBorder="1" applyAlignment="1">
      <alignment vertical="top"/>
    </xf>
    <xf numFmtId="0" fontId="7" fillId="0" borderId="7" xfId="0" applyFont="1" applyBorder="1" applyAlignment="1">
      <alignment horizontal="center" vertical="top" wrapText="1"/>
    </xf>
    <xf numFmtId="0" fontId="0" fillId="0" borderId="0" xfId="0" applyAlignment="1">
      <alignment vertical="top"/>
    </xf>
    <xf numFmtId="0" fontId="5" fillId="0" borderId="8" xfId="0" applyFont="1" applyBorder="1" applyAlignment="1">
      <alignment horizontal="center"/>
    </xf>
    <xf numFmtId="0" fontId="7" fillId="0" borderId="9" xfId="0" applyFont="1" applyBorder="1" applyAlignment="1">
      <alignment horizontal="center" vertical="top" wrapText="1"/>
    </xf>
    <xf numFmtId="0" fontId="7" fillId="0" borderId="2" xfId="0" applyFont="1" applyBorder="1" applyAlignment="1">
      <alignment horizontal="center"/>
    </xf>
    <xf numFmtId="6" fontId="3" fillId="0" borderId="10" xfId="0" quotePrefix="1" applyNumberFormat="1" applyFont="1" applyBorder="1" applyAlignment="1">
      <alignment horizontal="center"/>
    </xf>
    <xf numFmtId="6" fontId="12" fillId="0" borderId="11" xfId="0" applyNumberFormat="1" applyFont="1" applyBorder="1" applyAlignment="1">
      <alignment horizontal="center"/>
    </xf>
    <xf numFmtId="6" fontId="3" fillId="0" borderId="12" xfId="0" quotePrefix="1" applyNumberFormat="1" applyFont="1" applyBorder="1" applyAlignment="1">
      <alignment horizontal="center"/>
    </xf>
    <xf numFmtId="0" fontId="7" fillId="0" borderId="12" xfId="0" applyFont="1" applyBorder="1" applyAlignment="1">
      <alignment horizontal="center" vertical="top" wrapText="1"/>
    </xf>
    <xf numFmtId="0" fontId="3" fillId="0" borderId="13" xfId="4" applyFont="1" applyBorder="1"/>
    <xf numFmtId="0" fontId="3" fillId="0" borderId="14" xfId="3" applyFont="1" applyBorder="1"/>
    <xf numFmtId="3" fontId="3" fillId="0" borderId="15" xfId="0" applyNumberFormat="1" applyFont="1" applyBorder="1"/>
    <xf numFmtId="9" fontId="12" fillId="0" borderId="16" xfId="0" applyNumberFormat="1" applyFont="1" applyBorder="1"/>
    <xf numFmtId="3" fontId="3" fillId="0" borderId="17" xfId="0" applyNumberFormat="1" applyFont="1" applyBorder="1"/>
    <xf numFmtId="165" fontId="3" fillId="0" borderId="17" xfId="0" applyNumberFormat="1" applyFont="1" applyBorder="1"/>
    <xf numFmtId="0" fontId="3" fillId="0" borderId="18" xfId="0" applyFont="1" applyBorder="1" applyAlignment="1">
      <alignment wrapText="1"/>
    </xf>
    <xf numFmtId="0" fontId="3" fillId="0" borderId="5" xfId="4" applyFont="1" applyBorder="1"/>
    <xf numFmtId="0" fontId="3" fillId="0" borderId="19" xfId="3" applyFont="1" applyBorder="1"/>
    <xf numFmtId="3" fontId="3" fillId="0" borderId="20" xfId="0" applyNumberFormat="1" applyFont="1" applyBorder="1"/>
    <xf numFmtId="9" fontId="12" fillId="0" borderId="21" xfId="0" applyNumberFormat="1" applyFont="1" applyBorder="1"/>
    <xf numFmtId="3" fontId="3" fillId="0" borderId="22" xfId="0" applyNumberFormat="1" applyFont="1" applyBorder="1"/>
    <xf numFmtId="165" fontId="3" fillId="0" borderId="22" xfId="0" applyNumberFormat="1" applyFont="1" applyBorder="1"/>
    <xf numFmtId="0" fontId="3" fillId="0" borderId="23" xfId="0" applyFont="1" applyBorder="1" applyAlignment="1">
      <alignment wrapText="1"/>
    </xf>
    <xf numFmtId="0" fontId="3" fillId="0" borderId="19" xfId="3" applyFont="1" applyBorder="1" applyAlignment="1">
      <alignment vertical="top"/>
    </xf>
    <xf numFmtId="3" fontId="3" fillId="0" borderId="20" xfId="0" applyNumberFormat="1" applyFont="1" applyFill="1" applyBorder="1"/>
    <xf numFmtId="9" fontId="12" fillId="0" borderId="21" xfId="0" applyNumberFormat="1" applyFont="1" applyFill="1" applyBorder="1"/>
    <xf numFmtId="3" fontId="3" fillId="0" borderId="22" xfId="0" applyNumberFormat="1" applyFont="1" applyFill="1" applyBorder="1"/>
    <xf numFmtId="0" fontId="3" fillId="0" borderId="19" xfId="3" applyFont="1" applyFill="1" applyBorder="1"/>
    <xf numFmtId="6" fontId="3" fillId="0" borderId="1" xfId="4" applyNumberFormat="1" applyFont="1" applyBorder="1" applyAlignment="1">
      <alignment horizontal="center"/>
    </xf>
    <xf numFmtId="3" fontId="3" fillId="0" borderId="5" xfId="4" applyNumberFormat="1" applyFont="1" applyBorder="1"/>
    <xf numFmtId="3" fontId="3" fillId="0" borderId="6" xfId="4" applyNumberFormat="1" applyFont="1" applyBorder="1"/>
    <xf numFmtId="0" fontId="15" fillId="0" borderId="0" xfId="0" applyFont="1"/>
    <xf numFmtId="0" fontId="3" fillId="0" borderId="0" xfId="4" applyFont="1" applyFill="1" applyBorder="1"/>
    <xf numFmtId="0" fontId="15" fillId="0" borderId="0" xfId="0" applyFont="1" applyAlignment="1">
      <alignment horizontal="left"/>
    </xf>
    <xf numFmtId="0" fontId="7" fillId="0" borderId="0" xfId="4" applyFont="1"/>
    <xf numFmtId="3" fontId="7" fillId="0" borderId="0" xfId="4" applyNumberFormat="1" applyFont="1"/>
    <xf numFmtId="3" fontId="5" fillId="0" borderId="0" xfId="4" applyNumberFormat="1" applyFont="1"/>
    <xf numFmtId="0" fontId="7" fillId="0" borderId="4" xfId="4" applyFont="1" applyBorder="1"/>
    <xf numFmtId="0" fontId="7" fillId="0" borderId="1" xfId="4" applyFont="1" applyBorder="1"/>
    <xf numFmtId="0" fontId="5" fillId="0" borderId="1" xfId="4" applyFont="1" applyBorder="1" applyAlignment="1">
      <alignment horizontal="right" wrapText="1"/>
    </xf>
    <xf numFmtId="166" fontId="7" fillId="0" borderId="0" xfId="2" applyNumberFormat="1" applyFont="1"/>
    <xf numFmtId="166" fontId="5" fillId="0" borderId="0" xfId="2" applyNumberFormat="1" applyFont="1"/>
    <xf numFmtId="0" fontId="5" fillId="0" borderId="0" xfId="4" applyFont="1"/>
    <xf numFmtId="0" fontId="5" fillId="0" borderId="1" xfId="4" applyFont="1" applyBorder="1"/>
    <xf numFmtId="166" fontId="5" fillId="0" borderId="24" xfId="2" applyNumberFormat="1" applyFont="1" applyBorder="1"/>
    <xf numFmtId="166" fontId="5" fillId="0" borderId="0" xfId="2" applyNumberFormat="1" applyFont="1" applyBorder="1"/>
    <xf numFmtId="0" fontId="7" fillId="0" borderId="0" xfId="4" applyFont="1" applyBorder="1"/>
    <xf numFmtId="0" fontId="7" fillId="0" borderId="0" xfId="4" applyFont="1" applyFill="1"/>
    <xf numFmtId="164" fontId="7" fillId="2" borderId="0" xfId="4" applyNumberFormat="1" applyFont="1" applyFill="1"/>
    <xf numFmtId="0" fontId="7" fillId="0" borderId="0" xfId="4" applyFont="1" applyFill="1" applyBorder="1"/>
    <xf numFmtId="0" fontId="7" fillId="2" borderId="0" xfId="4" applyFont="1" applyFill="1"/>
    <xf numFmtId="3" fontId="5" fillId="0" borderId="24" xfId="2" applyNumberFormat="1" applyFont="1" applyBorder="1"/>
    <xf numFmtId="168" fontId="3" fillId="0" borderId="22" xfId="0" applyNumberFormat="1" applyFont="1" applyBorder="1"/>
    <xf numFmtId="168" fontId="3" fillId="0" borderId="22" xfId="0" applyNumberFormat="1" applyFont="1" applyFill="1" applyBorder="1"/>
    <xf numFmtId="0" fontId="16" fillId="0" borderId="0" xfId="0" applyFont="1"/>
    <xf numFmtId="3" fontId="7" fillId="0" borderId="1" xfId="4" applyNumberFormat="1" applyFont="1" applyBorder="1" applyAlignment="1">
      <alignment horizontal="right" wrapText="1"/>
    </xf>
    <xf numFmtId="3" fontId="5" fillId="0" borderId="1" xfId="4" applyNumberFormat="1" applyFont="1" applyBorder="1" applyAlignment="1">
      <alignment horizontal="right" wrapText="1"/>
    </xf>
    <xf numFmtId="3" fontId="7" fillId="0" borderId="0" xfId="2" applyNumberFormat="1" applyFont="1"/>
    <xf numFmtId="0" fontId="5" fillId="0" borderId="24" xfId="4" applyFont="1" applyBorder="1"/>
    <xf numFmtId="3" fontId="7" fillId="0" borderId="24" xfId="2" applyNumberFormat="1" applyFont="1" applyBorder="1"/>
    <xf numFmtId="0" fontId="5" fillId="0" borderId="0" xfId="4" applyFont="1" applyBorder="1"/>
    <xf numFmtId="3" fontId="7" fillId="0" borderId="0" xfId="2" applyNumberFormat="1" applyFont="1" applyBorder="1"/>
    <xf numFmtId="3" fontId="5" fillId="0" borderId="0" xfId="2" applyNumberFormat="1" applyFont="1" applyBorder="1"/>
    <xf numFmtId="0" fontId="5" fillId="0" borderId="4" xfId="4" applyFont="1" applyBorder="1"/>
    <xf numFmtId="0" fontId="7" fillId="0" borderId="1" xfId="4" applyFont="1" applyBorder="1" applyAlignment="1">
      <alignment horizontal="right" wrapText="1"/>
    </xf>
    <xf numFmtId="166" fontId="7" fillId="0" borderId="0" xfId="2" applyNumberFormat="1" applyFont="1" applyBorder="1"/>
    <xf numFmtId="167" fontId="7" fillId="2" borderId="0" xfId="4" applyNumberFormat="1" applyFont="1" applyFill="1"/>
    <xf numFmtId="3" fontId="4" fillId="0" borderId="0" xfId="2" applyNumberFormat="1" applyFont="1"/>
    <xf numFmtId="1" fontId="4" fillId="0" borderId="0" xfId="2" applyNumberFormat="1" applyFont="1"/>
    <xf numFmtId="3" fontId="7" fillId="0" borderId="0" xfId="2" applyNumberFormat="1" applyFont="1" applyBorder="1" applyAlignment="1">
      <alignment horizontal="right"/>
    </xf>
    <xf numFmtId="3" fontId="17" fillId="0" borderId="0" xfId="2" applyNumberFormat="1" applyFont="1" applyBorder="1" applyAlignment="1">
      <alignment horizontal="right"/>
    </xf>
    <xf numFmtId="3" fontId="5" fillId="0" borderId="0" xfId="2" applyNumberFormat="1" applyFont="1" applyBorder="1" applyAlignment="1">
      <alignment horizontal="right"/>
    </xf>
    <xf numFmtId="0" fontId="7" fillId="2" borderId="4" xfId="4" applyFont="1" applyFill="1" applyBorder="1"/>
    <xf numFmtId="0" fontId="7" fillId="2" borderId="1" xfId="4" applyFont="1" applyFill="1" applyBorder="1"/>
    <xf numFmtId="167" fontId="7" fillId="2" borderId="24" xfId="2" applyNumberFormat="1" applyFont="1" applyFill="1" applyBorder="1"/>
    <xf numFmtId="3" fontId="5" fillId="0" borderId="4" xfId="2" applyNumberFormat="1" applyFont="1" applyBorder="1"/>
    <xf numFmtId="3" fontId="5" fillId="0" borderId="1" xfId="2" applyNumberFormat="1" applyFont="1" applyBorder="1"/>
    <xf numFmtId="0" fontId="3" fillId="0" borderId="5" xfId="4" applyFont="1" applyBorder="1" applyAlignment="1">
      <alignment wrapText="1"/>
    </xf>
    <xf numFmtId="0" fontId="7" fillId="0" borderId="0" xfId="4" quotePrefix="1" applyFont="1"/>
    <xf numFmtId="3" fontId="3" fillId="0" borderId="23" xfId="0" applyNumberFormat="1" applyFont="1" applyBorder="1"/>
    <xf numFmtId="6" fontId="12" fillId="0" borderId="1" xfId="0" applyNumberFormat="1" applyFont="1" applyBorder="1" applyAlignment="1">
      <alignment horizontal="center"/>
    </xf>
    <xf numFmtId="3" fontId="3" fillId="0" borderId="25" xfId="0" applyNumberFormat="1" applyFont="1" applyBorder="1"/>
    <xf numFmtId="0" fontId="5" fillId="0" borderId="9" xfId="0" applyFont="1" applyBorder="1" applyAlignment="1">
      <alignment horizontal="center"/>
    </xf>
    <xf numFmtId="6" fontId="12" fillId="0" borderId="12" xfId="0" applyNumberFormat="1" applyFont="1" applyBorder="1" applyAlignment="1">
      <alignment horizontal="center"/>
    </xf>
    <xf numFmtId="0" fontId="5" fillId="0" borderId="7" xfId="0" applyFont="1" applyBorder="1" applyAlignment="1">
      <alignment horizontal="center" vertical="top" wrapText="1"/>
    </xf>
    <xf numFmtId="9" fontId="3" fillId="0" borderId="14" xfId="4" applyNumberFormat="1" applyFont="1" applyBorder="1"/>
    <xf numFmtId="3" fontId="12" fillId="0" borderId="17" xfId="0" applyNumberFormat="1" applyFont="1" applyBorder="1"/>
    <xf numFmtId="167" fontId="7" fillId="0" borderId="0" xfId="2" applyNumberFormat="1" applyFont="1"/>
    <xf numFmtId="167" fontId="5" fillId="0" borderId="0" xfId="2" applyNumberFormat="1" applyFont="1"/>
    <xf numFmtId="167" fontId="7" fillId="0" borderId="24" xfId="2" applyNumberFormat="1" applyFont="1" applyBorder="1"/>
    <xf numFmtId="167" fontId="5" fillId="0" borderId="24" xfId="2" applyNumberFormat="1" applyFont="1" applyBorder="1"/>
    <xf numFmtId="0" fontId="7" fillId="0" borderId="1" xfId="4" applyFont="1" applyBorder="1" applyAlignment="1">
      <alignment horizontal="right"/>
    </xf>
    <xf numFmtId="164" fontId="7" fillId="0" borderId="0" xfId="4" applyNumberFormat="1" applyFont="1"/>
    <xf numFmtId="164" fontId="5" fillId="0" borderId="0" xfId="4" applyNumberFormat="1" applyFont="1"/>
    <xf numFmtId="164" fontId="7" fillId="0" borderId="24" xfId="2" applyNumberFormat="1" applyFont="1" applyBorder="1"/>
    <xf numFmtId="164" fontId="5" fillId="0" borderId="24" xfId="2" applyNumberFormat="1" applyFont="1" applyBorder="1"/>
    <xf numFmtId="164" fontId="18" fillId="2" borderId="0" xfId="4" applyNumberFormat="1" applyFont="1" applyFill="1"/>
    <xf numFmtId="164" fontId="7" fillId="0" borderId="0" xfId="1" applyNumberFormat="1" applyFont="1" applyBorder="1"/>
    <xf numFmtId="164" fontId="5" fillId="0" borderId="0" xfId="1" applyNumberFormat="1" applyFont="1" applyBorder="1"/>
    <xf numFmtId="164" fontId="7" fillId="0" borderId="0" xfId="2" applyNumberFormat="1" applyFont="1"/>
    <xf numFmtId="164" fontId="5" fillId="0" borderId="0" xfId="2" applyNumberFormat="1" applyFont="1"/>
    <xf numFmtId="167" fontId="19" fillId="0" borderId="0" xfId="2" applyNumberFormat="1" applyFont="1"/>
    <xf numFmtId="167" fontId="19" fillId="0" borderId="24" xfId="2" applyNumberFormat="1" applyFont="1" applyBorder="1"/>
    <xf numFmtId="167" fontId="19" fillId="0" borderId="1" xfId="2" applyNumberFormat="1" applyFont="1" applyBorder="1"/>
    <xf numFmtId="0" fontId="7" fillId="0" borderId="0" xfId="0" applyFont="1"/>
    <xf numFmtId="0" fontId="7" fillId="0" borderId="4" xfId="4" applyFont="1" applyBorder="1" applyAlignment="1">
      <alignment horizontal="right" wrapText="1"/>
    </xf>
    <xf numFmtId="169" fontId="7" fillId="0" borderId="0" xfId="4" applyNumberFormat="1" applyFont="1"/>
    <xf numFmtId="169" fontId="5" fillId="0" borderId="0" xfId="4" applyNumberFormat="1" applyFont="1"/>
    <xf numFmtId="169" fontId="7" fillId="0" borderId="24" xfId="2" applyNumberFormat="1" applyFont="1" applyBorder="1"/>
    <xf numFmtId="169" fontId="5" fillId="0" borderId="24" xfId="2" applyNumberFormat="1" applyFont="1" applyBorder="1"/>
    <xf numFmtId="166" fontId="3" fillId="0" borderId="26" xfId="1" applyNumberFormat="1" applyFont="1" applyBorder="1"/>
    <xf numFmtId="0" fontId="20" fillId="0" borderId="0" xfId="0" applyFont="1"/>
    <xf numFmtId="0" fontId="3" fillId="0" borderId="0" xfId="4" applyFont="1" applyAlignment="1">
      <alignment horizontal="left" wrapText="1"/>
    </xf>
    <xf numFmtId="0" fontId="3" fillId="0" borderId="0" xfId="0" applyFont="1" applyAlignment="1">
      <alignment horizontal="left" wrapText="1"/>
    </xf>
    <xf numFmtId="0" fontId="3" fillId="0" borderId="2" xfId="4" applyFont="1" applyBorder="1" applyAlignment="1">
      <alignment horizontal="center" wrapText="1"/>
    </xf>
    <xf numFmtId="6" fontId="3" fillId="0" borderId="10" xfId="4" applyNumberFormat="1" applyFont="1" applyBorder="1" applyAlignment="1">
      <alignment horizontal="center"/>
    </xf>
    <xf numFmtId="0" fontId="0" fillId="0" borderId="0" xfId="0" applyAlignment="1"/>
    <xf numFmtId="0" fontId="3" fillId="0" borderId="0" xfId="0" applyFont="1" applyAlignment="1"/>
    <xf numFmtId="0" fontId="4" fillId="0" borderId="0" xfId="0" applyFont="1" applyAlignment="1"/>
    <xf numFmtId="0" fontId="0" fillId="0" borderId="0" xfId="0" applyFont="1" applyAlignment="1"/>
    <xf numFmtId="0" fontId="2" fillId="0" borderId="0" xfId="0" applyFont="1" applyAlignment="1"/>
    <xf numFmtId="0" fontId="3" fillId="0" borderId="0" xfId="0" applyFont="1" applyAlignment="1">
      <alignment horizontal="left"/>
    </xf>
    <xf numFmtId="167" fontId="19" fillId="0" borderId="0" xfId="2" applyNumberFormat="1" applyFont="1" applyBorder="1"/>
    <xf numFmtId="167" fontId="7" fillId="0" borderId="1" xfId="2" applyNumberFormat="1" applyFont="1" applyBorder="1"/>
    <xf numFmtId="6" fontId="5" fillId="0" borderId="0" xfId="0" quotePrefix="1" applyNumberFormat="1" applyFont="1" applyBorder="1" applyAlignment="1">
      <alignment horizontal="center"/>
    </xf>
    <xf numFmtId="166" fontId="13" fillId="0" borderId="27" xfId="1" quotePrefix="1" applyNumberFormat="1" applyFont="1" applyBorder="1"/>
    <xf numFmtId="166" fontId="13" fillId="0" borderId="26" xfId="1" applyNumberFormat="1" applyFont="1" applyBorder="1"/>
    <xf numFmtId="166" fontId="13" fillId="0" borderId="26" xfId="1" applyNumberFormat="1" applyFont="1" applyFill="1" applyBorder="1"/>
    <xf numFmtId="6" fontId="5" fillId="0" borderId="9" xfId="0" quotePrefix="1" applyNumberFormat="1" applyFont="1" applyBorder="1" applyAlignment="1">
      <alignment horizontal="center"/>
    </xf>
    <xf numFmtId="167" fontId="2" fillId="0" borderId="24" xfId="2" applyNumberFormat="1" applyFont="1" applyBorder="1"/>
    <xf numFmtId="164" fontId="18" fillId="2" borderId="0" xfId="2" applyNumberFormat="1" applyFont="1" applyFill="1"/>
    <xf numFmtId="0" fontId="3" fillId="0" borderId="28" xfId="4" applyFont="1" applyBorder="1"/>
    <xf numFmtId="0" fontId="3" fillId="0" borderId="29" xfId="3" applyFont="1" applyBorder="1"/>
    <xf numFmtId="3" fontId="3" fillId="0" borderId="30" xfId="0" applyNumberFormat="1" applyFont="1" applyBorder="1"/>
    <xf numFmtId="3" fontId="3" fillId="0" borderId="31" xfId="0" applyNumberFormat="1" applyFont="1" applyBorder="1"/>
    <xf numFmtId="3" fontId="4" fillId="0" borderId="31" xfId="0" applyNumberFormat="1" applyFont="1" applyBorder="1"/>
    <xf numFmtId="9" fontId="12" fillId="0" borderId="32" xfId="0" applyNumberFormat="1" applyFont="1" applyBorder="1"/>
    <xf numFmtId="166" fontId="13" fillId="0" borderId="33" xfId="1" applyNumberFormat="1" applyFont="1" applyBorder="1"/>
    <xf numFmtId="3" fontId="12" fillId="0" borderId="9" xfId="0" applyNumberFormat="1" applyFont="1" applyBorder="1"/>
    <xf numFmtId="3" fontId="3" fillId="0" borderId="34" xfId="0" applyNumberFormat="1" applyFont="1" applyBorder="1"/>
    <xf numFmtId="3" fontId="3" fillId="0" borderId="35" xfId="0" applyNumberFormat="1" applyFont="1" applyBorder="1"/>
    <xf numFmtId="168" fontId="3" fillId="0" borderId="35" xfId="0" applyNumberFormat="1" applyFont="1" applyBorder="1"/>
    <xf numFmtId="0" fontId="3" fillId="0" borderId="34" xfId="0" applyFont="1" applyBorder="1" applyAlignment="1">
      <alignment wrapText="1"/>
    </xf>
    <xf numFmtId="0" fontId="4" fillId="0" borderId="36" xfId="4" applyFont="1" applyBorder="1"/>
    <xf numFmtId="0" fontId="4" fillId="0" borderId="37" xfId="3" applyFont="1" applyBorder="1"/>
    <xf numFmtId="3" fontId="4" fillId="0" borderId="38" xfId="0" applyNumberFormat="1" applyFont="1" applyBorder="1"/>
    <xf numFmtId="3" fontId="4" fillId="0" borderId="36" xfId="0" applyNumberFormat="1" applyFont="1" applyBorder="1"/>
    <xf numFmtId="9" fontId="12" fillId="0" borderId="39" xfId="0" applyNumberFormat="1" applyFont="1" applyBorder="1"/>
    <xf numFmtId="166" fontId="13" fillId="0" borderId="24" xfId="0" applyNumberFormat="1" applyFont="1" applyBorder="1"/>
    <xf numFmtId="166" fontId="12" fillId="0" borderId="40" xfId="1" applyNumberFormat="1" applyFont="1" applyBorder="1"/>
    <xf numFmtId="166" fontId="3" fillId="0" borderId="40" xfId="1" applyNumberFormat="1" applyFont="1" applyBorder="1"/>
    <xf numFmtId="0" fontId="4" fillId="0" borderId="41" xfId="0" applyFont="1" applyBorder="1" applyAlignment="1">
      <alignment wrapText="1"/>
    </xf>
    <xf numFmtId="0" fontId="0" fillId="0" borderId="0" xfId="0" applyAlignment="1">
      <alignment wrapText="1"/>
    </xf>
    <xf numFmtId="0" fontId="24" fillId="0" borderId="0" xfId="0" applyFont="1"/>
    <xf numFmtId="170" fontId="24" fillId="0" borderId="0" xfId="0" applyNumberFormat="1" applyFont="1"/>
    <xf numFmtId="0" fontId="20" fillId="0" borderId="4" xfId="0" applyFont="1" applyBorder="1" applyAlignment="1">
      <alignment horizontal="center"/>
    </xf>
    <xf numFmtId="3" fontId="12" fillId="0" borderId="22" xfId="0" applyNumberFormat="1" applyFont="1" applyBorder="1"/>
    <xf numFmtId="0" fontId="3" fillId="0" borderId="14" xfId="4" applyFont="1" applyBorder="1"/>
    <xf numFmtId="3" fontId="3" fillId="0" borderId="21" xfId="0" applyNumberFormat="1" applyFont="1" applyBorder="1"/>
    <xf numFmtId="0" fontId="3" fillId="0" borderId="22" xfId="0" applyFont="1" applyBorder="1" applyAlignment="1">
      <alignment wrapText="1"/>
    </xf>
    <xf numFmtId="0" fontId="3" fillId="0" borderId="3" xfId="0" applyFont="1" applyBorder="1" applyAlignment="1">
      <alignment vertical="top"/>
    </xf>
    <xf numFmtId="0" fontId="3" fillId="0" borderId="2" xfId="0" applyFont="1" applyBorder="1"/>
    <xf numFmtId="0" fontId="3" fillId="0" borderId="10" xfId="0" applyFont="1" applyBorder="1"/>
    <xf numFmtId="0" fontId="0" fillId="0" borderId="0" xfId="0" applyFont="1" applyAlignment="1">
      <alignment wrapText="1"/>
    </xf>
    <xf numFmtId="0" fontId="1" fillId="0" borderId="0" xfId="0" applyFont="1" applyAlignment="1">
      <alignment horizontal="left" vertical="center"/>
    </xf>
    <xf numFmtId="0" fontId="0" fillId="0" borderId="0" xfId="0" applyFont="1" applyAlignment="1">
      <alignment horizontal="left"/>
    </xf>
    <xf numFmtId="0" fontId="24"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25" fillId="0" borderId="0" xfId="0" applyFont="1"/>
    <xf numFmtId="0" fontId="26" fillId="0" borderId="0" xfId="0" applyFont="1"/>
    <xf numFmtId="0" fontId="25" fillId="0" borderId="0" xfId="0" applyFont="1" applyAlignment="1"/>
    <xf numFmtId="0" fontId="27" fillId="0" borderId="0" xfId="0" applyFont="1" applyAlignment="1"/>
    <xf numFmtId="0" fontId="27" fillId="0" borderId="0" xfId="0" applyFont="1"/>
    <xf numFmtId="0" fontId="25" fillId="0" borderId="0" xfId="0" applyFont="1" applyAlignment="1">
      <alignment wrapText="1"/>
    </xf>
    <xf numFmtId="0" fontId="3" fillId="0" borderId="19" xfId="3" applyFont="1" applyBorder="1" applyAlignment="1">
      <alignment wrapText="1"/>
    </xf>
    <xf numFmtId="3" fontId="3" fillId="0" borderId="20" xfId="0" applyNumberFormat="1" applyFont="1" applyBorder="1" applyAlignment="1">
      <alignment wrapText="1"/>
    </xf>
    <xf numFmtId="3" fontId="3" fillId="0" borderId="6" xfId="0" applyNumberFormat="1" applyFont="1" applyBorder="1" applyAlignment="1">
      <alignment wrapText="1"/>
    </xf>
    <xf numFmtId="3" fontId="4" fillId="0" borderId="6" xfId="0" applyNumberFormat="1" applyFont="1" applyBorder="1" applyAlignment="1">
      <alignment wrapText="1"/>
    </xf>
    <xf numFmtId="9" fontId="12" fillId="0" borderId="21" xfId="0" applyNumberFormat="1" applyFont="1" applyBorder="1" applyAlignment="1">
      <alignment wrapText="1"/>
    </xf>
    <xf numFmtId="166" fontId="13" fillId="0" borderId="26" xfId="1" applyNumberFormat="1" applyFont="1" applyBorder="1" applyAlignment="1">
      <alignment wrapText="1"/>
    </xf>
    <xf numFmtId="3" fontId="12" fillId="0" borderId="17" xfId="0" applyNumberFormat="1" applyFont="1" applyBorder="1" applyAlignment="1">
      <alignment wrapText="1"/>
    </xf>
    <xf numFmtId="3" fontId="3" fillId="0" borderId="23" xfId="0" applyNumberFormat="1" applyFont="1" applyBorder="1" applyAlignment="1">
      <alignment wrapText="1"/>
    </xf>
    <xf numFmtId="3" fontId="3" fillId="0" borderId="22" xfId="0" applyNumberFormat="1" applyFont="1" applyBorder="1" applyAlignment="1">
      <alignment wrapText="1"/>
    </xf>
    <xf numFmtId="168" fontId="3" fillId="0" borderId="22" xfId="0" applyNumberFormat="1" applyFont="1" applyBorder="1" applyAlignment="1">
      <alignment wrapText="1"/>
    </xf>
    <xf numFmtId="9" fontId="3" fillId="0" borderId="14" xfId="4" applyNumberFormat="1" applyFont="1" applyBorder="1" applyAlignment="1">
      <alignment wrapText="1"/>
    </xf>
    <xf numFmtId="3" fontId="3" fillId="0" borderId="6" xfId="4" applyNumberFormat="1" applyFont="1" applyBorder="1" applyAlignment="1">
      <alignment wrapText="1"/>
    </xf>
    <xf numFmtId="164" fontId="0" fillId="0" borderId="0" xfId="0" applyNumberFormat="1"/>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25" fillId="0" borderId="0" xfId="4" applyFont="1" applyAlignment="1">
      <alignment horizontal="left" wrapText="1"/>
    </xf>
    <xf numFmtId="0" fontId="3" fillId="0" borderId="0" xfId="4" applyFont="1" applyAlignment="1">
      <alignment horizontal="left" wrapText="1"/>
    </xf>
    <xf numFmtId="0" fontId="5" fillId="0" borderId="1" xfId="4" applyFont="1" applyBorder="1" applyAlignment="1">
      <alignment horizontal="left" wrapText="1"/>
    </xf>
    <xf numFmtId="0" fontId="3" fillId="0" borderId="0" xfId="4" applyFont="1" applyAlignment="1">
      <alignment horizontal="left" vertical="center" wrapText="1"/>
    </xf>
    <xf numFmtId="0" fontId="3" fillId="0" borderId="0" xfId="4" applyFont="1" applyAlignment="1">
      <alignment horizontal="left" vertical="center"/>
    </xf>
    <xf numFmtId="0" fontId="3" fillId="0" borderId="0" xfId="0" applyFont="1" applyAlignment="1">
      <alignment horizontal="left" wrapText="1"/>
    </xf>
    <xf numFmtId="0" fontId="7" fillId="0" borderId="4" xfId="4" applyFont="1" applyBorder="1" applyAlignment="1">
      <alignment wrapText="1"/>
    </xf>
    <xf numFmtId="0" fontId="7" fillId="0" borderId="0" xfId="4" applyFont="1" applyAlignment="1">
      <alignment wrapText="1"/>
    </xf>
    <xf numFmtId="0" fontId="5" fillId="0" borderId="0" xfId="4" applyFont="1" applyAlignment="1">
      <alignment horizontal="left" wrapText="1"/>
    </xf>
    <xf numFmtId="0" fontId="5" fillId="0" borderId="1" xfId="4" applyFont="1" applyBorder="1" applyAlignment="1">
      <alignment horizontal="left"/>
    </xf>
    <xf numFmtId="0" fontId="3" fillId="0" borderId="0" xfId="0" applyFont="1" applyAlignment="1">
      <alignment wrapText="1"/>
    </xf>
    <xf numFmtId="0" fontId="7" fillId="0" borderId="0" xfId="4" applyFont="1" applyAlignment="1">
      <alignment horizontal="left" wrapText="1"/>
    </xf>
    <xf numFmtId="0" fontId="7" fillId="0" borderId="1" xfId="4" applyFont="1" applyBorder="1" applyAlignment="1">
      <alignment wrapText="1"/>
    </xf>
    <xf numFmtId="0" fontId="0" fillId="0" borderId="1" xfId="0" applyBorder="1" applyAlignment="1">
      <alignment wrapText="1"/>
    </xf>
    <xf numFmtId="0" fontId="7" fillId="0" borderId="1" xfId="4" applyFont="1" applyBorder="1" applyAlignment="1">
      <alignment horizontal="left" wrapText="1"/>
    </xf>
    <xf numFmtId="0" fontId="3" fillId="0" borderId="0" xfId="0" applyFont="1" applyAlignment="1">
      <alignment horizontal="left" vertical="center" wrapText="1"/>
    </xf>
    <xf numFmtId="0" fontId="0" fillId="0" borderId="0" xfId="0" applyAlignment="1">
      <alignment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42" xfId="0" applyFont="1" applyBorder="1" applyAlignment="1">
      <alignment horizontal="center" vertical="top" wrapText="1"/>
    </xf>
    <xf numFmtId="0" fontId="5" fillId="0" borderId="3" xfId="0" applyFont="1" applyBorder="1" applyAlignment="1">
      <alignment horizontal="center" vertical="top"/>
    </xf>
    <xf numFmtId="0" fontId="11" fillId="0" borderId="4" xfId="0" applyFont="1" applyBorder="1" applyAlignment="1">
      <alignment horizontal="center" vertical="top"/>
    </xf>
    <xf numFmtId="0" fontId="11" fillId="0" borderId="42" xfId="0" applyFont="1" applyBorder="1" applyAlignment="1">
      <alignment horizontal="center" vertical="top"/>
    </xf>
    <xf numFmtId="0" fontId="7" fillId="0" borderId="9" xfId="0" applyFont="1" applyBorder="1" applyAlignment="1">
      <alignment horizontal="center" vertical="top" wrapText="1"/>
    </xf>
    <xf numFmtId="0" fontId="0" fillId="0" borderId="9" xfId="0" applyBorder="1" applyAlignment="1">
      <alignment horizontal="center" wrapText="1"/>
    </xf>
    <xf numFmtId="0" fontId="5" fillId="0" borderId="2" xfId="0" quotePrefix="1" applyFont="1" applyBorder="1" applyAlignment="1">
      <alignment horizontal="center"/>
    </xf>
    <xf numFmtId="0" fontId="5" fillId="0" borderId="0" xfId="0" quotePrefix="1" applyFont="1" applyBorder="1" applyAlignment="1">
      <alignment horizontal="center"/>
    </xf>
    <xf numFmtId="0" fontId="5" fillId="0" borderId="8" xfId="0" quotePrefix="1" applyFont="1" applyBorder="1" applyAlignment="1">
      <alignment horizontal="center"/>
    </xf>
    <xf numFmtId="0" fontId="7" fillId="0" borderId="9" xfId="0" applyFont="1" applyBorder="1" applyAlignment="1">
      <alignment horizontal="center" vertical="top"/>
    </xf>
    <xf numFmtId="0" fontId="0" fillId="0" borderId="9" xfId="0" applyBorder="1" applyAlignment="1">
      <alignment horizontal="center"/>
    </xf>
    <xf numFmtId="0" fontId="7" fillId="0" borderId="2" xfId="0" applyFont="1" applyBorder="1" applyAlignment="1">
      <alignment horizontal="center" vertical="top"/>
    </xf>
    <xf numFmtId="0" fontId="0" fillId="0" borderId="2" xfId="0" applyBorder="1" applyAlignment="1">
      <alignment horizontal="center"/>
    </xf>
    <xf numFmtId="0" fontId="7" fillId="0" borderId="2" xfId="0" applyFont="1" applyBorder="1" applyAlignment="1">
      <alignment horizontal="center" vertical="top" wrapText="1"/>
    </xf>
    <xf numFmtId="0" fontId="0" fillId="0" borderId="2" xfId="0" applyBorder="1" applyAlignment="1">
      <alignment horizontal="center" wrapText="1"/>
    </xf>
    <xf numFmtId="0" fontId="5" fillId="0" borderId="0" xfId="0" applyFont="1" applyBorder="1" applyAlignment="1">
      <alignment horizontal="center"/>
    </xf>
    <xf numFmtId="0" fontId="5" fillId="0" borderId="8" xfId="0" applyFont="1" applyBorder="1" applyAlignment="1">
      <alignment horizontal="center"/>
    </xf>
    <xf numFmtId="0" fontId="5" fillId="0" borderId="3" xfId="4" applyFont="1" applyBorder="1" applyAlignment="1">
      <alignment horizontal="center"/>
    </xf>
    <xf numFmtId="0" fontId="5" fillId="0" borderId="4" xfId="4" applyFont="1" applyBorder="1" applyAlignment="1">
      <alignment horizontal="center"/>
    </xf>
  </cellXfs>
  <cellStyles count="5">
    <cellStyle name="Comma" xfId="1" builtinId="3"/>
    <cellStyle name="Comma 2" xfId="2"/>
    <cellStyle name="Normal" xfId="0" builtinId="0"/>
    <cellStyle name="Normal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topLeftCell="A4" workbookViewId="0">
      <selection activeCell="D9" sqref="D9"/>
    </sheetView>
  </sheetViews>
  <sheetFormatPr defaultRowHeight="15"/>
  <cols>
    <col min="1" max="1" width="11.28515625" style="9" bestFit="1" customWidth="1"/>
    <col min="2" max="2" width="37.7109375" style="9" customWidth="1"/>
    <col min="3" max="3" width="23.140625" style="9" customWidth="1"/>
    <col min="4" max="4" width="25.5703125" style="9" bestFit="1" customWidth="1"/>
    <col min="5" max="5" width="22.7109375" style="9" customWidth="1"/>
    <col min="6" max="16384" width="9.140625" style="9"/>
  </cols>
  <sheetData>
    <row r="1" spans="1:5">
      <c r="A1" s="179" t="s">
        <v>366</v>
      </c>
    </row>
    <row r="2" spans="1:5">
      <c r="A2" s="180">
        <v>41101</v>
      </c>
    </row>
    <row r="4" spans="1:5" ht="80.25" customHeight="1">
      <c r="A4" s="189" t="s">
        <v>384</v>
      </c>
      <c r="B4" s="214" t="s">
        <v>385</v>
      </c>
      <c r="C4" s="215"/>
      <c r="D4" s="190"/>
      <c r="E4" s="190"/>
    </row>
    <row r="5" spans="1:5">
      <c r="A5" s="191"/>
      <c r="B5" s="191"/>
      <c r="C5" s="191"/>
    </row>
    <row r="6" spans="1:5">
      <c r="A6" s="192" t="s">
        <v>374</v>
      </c>
      <c r="B6" s="191"/>
      <c r="C6" s="191"/>
    </row>
    <row r="7" spans="1:5" ht="15" customHeight="1">
      <c r="A7" s="191"/>
      <c r="B7" s="191"/>
      <c r="C7" s="191"/>
      <c r="D7" s="193"/>
      <c r="E7" s="193"/>
    </row>
    <row r="8" spans="1:5" ht="15" customHeight="1">
      <c r="A8" s="191" t="s">
        <v>365</v>
      </c>
      <c r="B8" s="191"/>
      <c r="C8" s="191"/>
      <c r="D8" s="193"/>
      <c r="E8" s="193"/>
    </row>
    <row r="9" spans="1:5" ht="349.5" customHeight="1">
      <c r="A9" s="216" t="s">
        <v>399</v>
      </c>
      <c r="B9" s="217"/>
      <c r="C9" s="217"/>
      <c r="D9" s="194"/>
      <c r="E9" s="194"/>
    </row>
  </sheetData>
  <mergeCells count="2">
    <mergeCell ref="B4:C4"/>
    <mergeCell ref="A9:C9"/>
  </mergeCells>
  <phoneticPr fontId="9" type="noConversion"/>
  <pageMargins left="0.70866141732283472" right="0.70866141732283472" top="0.74803149606299213" bottom="0.74803149606299213" header="0.31496062992125984" footer="0.31496062992125984"/>
  <pageSetup paperSize="153" orientation="portrait" r:id="rId1"/>
</worksheet>
</file>

<file path=xl/worksheets/sheet2.xml><?xml version="1.0" encoding="utf-8"?>
<worksheet xmlns="http://schemas.openxmlformats.org/spreadsheetml/2006/main" xmlns:r="http://schemas.openxmlformats.org/officeDocument/2006/relationships">
  <dimension ref="A1:G121"/>
  <sheetViews>
    <sheetView tabSelected="1" topLeftCell="A54" zoomScaleNormal="100" workbookViewId="0">
      <selection activeCell="E63" sqref="E63"/>
    </sheetView>
  </sheetViews>
  <sheetFormatPr defaultRowHeight="15"/>
  <cols>
    <col min="1" max="1" width="9.140625" style="80"/>
    <col min="2" max="2" width="36.140625" style="80" customWidth="1"/>
    <col min="3" max="3" width="23.140625" style="80" customWidth="1"/>
    <col min="4" max="4" width="25.5703125" style="80" bestFit="1" customWidth="1"/>
    <col min="5" max="5" width="22.7109375" style="80" customWidth="1"/>
    <col min="6" max="16384" width="9.140625" style="80"/>
  </cols>
  <sheetData>
    <row r="1" spans="1:7" s="195" customFormat="1" ht="23.25" customHeight="1">
      <c r="A1" s="218" t="s">
        <v>329</v>
      </c>
      <c r="B1" s="218"/>
      <c r="C1" s="218"/>
      <c r="D1" s="218"/>
      <c r="E1" s="218"/>
    </row>
    <row r="2" spans="1:7">
      <c r="A2" s="24"/>
      <c r="B2" s="24"/>
      <c r="C2" s="24"/>
      <c r="D2" s="24"/>
      <c r="E2" s="24"/>
    </row>
    <row r="3" spans="1:7" ht="64.5" customHeight="1">
      <c r="A3" s="221" t="s">
        <v>347</v>
      </c>
      <c r="B3" s="222"/>
      <c r="C3" s="222"/>
      <c r="D3" s="222"/>
      <c r="E3" s="222"/>
    </row>
    <row r="4" spans="1:7" ht="30" customHeight="1">
      <c r="A4" s="219" t="s">
        <v>351</v>
      </c>
      <c r="B4" s="219"/>
      <c r="C4" s="219"/>
      <c r="D4" s="219"/>
      <c r="E4" s="219"/>
    </row>
    <row r="5" spans="1:7" ht="15" customHeight="1">
      <c r="A5" s="138"/>
      <c r="B5" s="138"/>
      <c r="C5" s="138"/>
      <c r="D5" s="138"/>
      <c r="E5" s="138"/>
    </row>
    <row r="6" spans="1:7">
      <c r="A6" s="24"/>
      <c r="B6" s="24"/>
      <c r="C6" s="24"/>
      <c r="D6" s="24"/>
      <c r="E6" s="24"/>
    </row>
    <row r="7" spans="1:7" ht="15" customHeight="1">
      <c r="A7" s="220" t="s">
        <v>330</v>
      </c>
      <c r="B7" s="220"/>
      <c r="C7" s="220"/>
      <c r="D7" s="220"/>
      <c r="E7" s="220"/>
    </row>
    <row r="8" spans="1:7" ht="45">
      <c r="A8" s="64"/>
      <c r="B8" s="69"/>
      <c r="C8" s="81" t="s">
        <v>325</v>
      </c>
      <c r="D8" s="81" t="s">
        <v>29</v>
      </c>
      <c r="E8" s="82" t="s">
        <v>340</v>
      </c>
    </row>
    <row r="9" spans="1:7">
      <c r="A9" s="60" t="s">
        <v>10</v>
      </c>
      <c r="B9" s="60"/>
      <c r="C9" s="83">
        <v>123</v>
      </c>
      <c r="D9" s="83">
        <v>123</v>
      </c>
      <c r="E9" s="101">
        <f>D9/C9*100</f>
        <v>100</v>
      </c>
      <c r="G9" s="130"/>
    </row>
    <row r="10" spans="1:7">
      <c r="A10" s="60" t="s">
        <v>11</v>
      </c>
      <c r="B10" s="60"/>
      <c r="C10" s="83">
        <v>105</v>
      </c>
      <c r="D10" s="83">
        <v>16</v>
      </c>
      <c r="E10" s="102">
        <f>D10/C10*100</f>
        <v>15.238095238095239</v>
      </c>
    </row>
    <row r="11" spans="1:7">
      <c r="A11" s="84" t="s">
        <v>12</v>
      </c>
      <c r="B11" s="84"/>
      <c r="C11" s="85">
        <f>SUM(C9:C10)</f>
        <v>228</v>
      </c>
      <c r="D11" s="85">
        <f>SUM(D9:D10)</f>
        <v>139</v>
      </c>
      <c r="E11" s="77">
        <f>D11/C11*100</f>
        <v>60.964912280701753</v>
      </c>
    </row>
    <row r="12" spans="1:7">
      <c r="A12" s="86"/>
      <c r="B12" s="86"/>
      <c r="C12" s="87"/>
      <c r="D12" s="87"/>
      <c r="E12" s="88"/>
    </row>
    <row r="13" spans="1:7">
      <c r="A13" s="60"/>
      <c r="B13" s="60"/>
      <c r="C13" s="61"/>
      <c r="D13" s="61"/>
      <c r="E13" s="62"/>
    </row>
    <row r="14" spans="1:7">
      <c r="A14" s="220" t="s">
        <v>356</v>
      </c>
      <c r="B14" s="220"/>
      <c r="C14" s="220"/>
      <c r="D14" s="220"/>
      <c r="E14" s="220"/>
    </row>
    <row r="15" spans="1:7" ht="15" customHeight="1">
      <c r="A15" s="63"/>
      <c r="B15" s="89"/>
      <c r="C15" s="63">
        <v>2011</v>
      </c>
      <c r="D15" s="63">
        <v>2012</v>
      </c>
      <c r="E15" s="89">
        <v>2015</v>
      </c>
    </row>
    <row r="16" spans="1:7" ht="30">
      <c r="A16" s="64"/>
      <c r="B16" s="69"/>
      <c r="C16" s="90" t="s">
        <v>348</v>
      </c>
      <c r="D16" s="90" t="s">
        <v>326</v>
      </c>
      <c r="E16" s="65" t="s">
        <v>350</v>
      </c>
    </row>
    <row r="17" spans="1:5">
      <c r="A17" s="60" t="s">
        <v>10</v>
      </c>
      <c r="B17" s="60"/>
      <c r="C17" s="113">
        <v>1776.091236</v>
      </c>
      <c r="D17" s="113">
        <v>1926.096693</v>
      </c>
      <c r="E17" s="114">
        <v>2229.4816489999998</v>
      </c>
    </row>
    <row r="18" spans="1:5" ht="17.25">
      <c r="A18" s="60" t="s">
        <v>349</v>
      </c>
      <c r="B18" s="60"/>
      <c r="C18" s="113">
        <v>23.607196999999999</v>
      </c>
      <c r="D18" s="113">
        <v>19.993780000000001</v>
      </c>
      <c r="E18" s="114">
        <v>15.166700000000001</v>
      </c>
    </row>
    <row r="19" spans="1:5">
      <c r="A19" s="84" t="s">
        <v>12</v>
      </c>
      <c r="B19" s="84"/>
      <c r="C19" s="115">
        <f>SUM(C17:C18)</f>
        <v>1799.698433</v>
      </c>
      <c r="D19" s="115">
        <f>SUM(D17:D18)</f>
        <v>1946.090473</v>
      </c>
      <c r="E19" s="116">
        <f>SUM(E17:E18)</f>
        <v>2244.6483490000001</v>
      </c>
    </row>
    <row r="20" spans="1:5">
      <c r="A20" s="86"/>
      <c r="B20" s="86"/>
      <c r="C20" s="91"/>
      <c r="D20" s="91"/>
      <c r="E20" s="71"/>
    </row>
    <row r="21" spans="1:5">
      <c r="A21" s="60"/>
      <c r="B21" s="60"/>
      <c r="C21" s="60"/>
      <c r="D21" s="60"/>
      <c r="E21" s="68"/>
    </row>
    <row r="22" spans="1:5" ht="44.25" customHeight="1">
      <c r="A22" s="226" t="s">
        <v>386</v>
      </c>
      <c r="B22" s="226"/>
      <c r="C22" s="226"/>
      <c r="D22" s="226"/>
      <c r="E22" s="226"/>
    </row>
    <row r="23" spans="1:5">
      <c r="A23" s="63"/>
      <c r="B23" s="89"/>
      <c r="C23" s="63">
        <v>2011</v>
      </c>
      <c r="D23" s="63">
        <v>2012</v>
      </c>
      <c r="E23" s="89">
        <v>2015</v>
      </c>
    </row>
    <row r="24" spans="1:5">
      <c r="A24" s="64"/>
      <c r="B24" s="69"/>
      <c r="C24" s="64"/>
      <c r="D24" s="64"/>
      <c r="E24" s="69"/>
    </row>
    <row r="25" spans="1:5">
      <c r="A25" s="60" t="s">
        <v>10</v>
      </c>
      <c r="B25" s="66"/>
      <c r="C25" s="113">
        <v>401.32542246000003</v>
      </c>
      <c r="D25" s="113">
        <v>506.60546654000001</v>
      </c>
      <c r="E25" s="114">
        <v>595.47622173000002</v>
      </c>
    </row>
    <row r="26" spans="1:5">
      <c r="A26" s="60" t="s">
        <v>11</v>
      </c>
      <c r="B26" s="66"/>
      <c r="C26" s="113">
        <v>5.994103</v>
      </c>
      <c r="D26" s="113">
        <v>5.9915669999999999</v>
      </c>
      <c r="E26" s="114">
        <v>6.4858630000000002</v>
      </c>
    </row>
    <row r="27" spans="1:5">
      <c r="A27" s="84" t="s">
        <v>12</v>
      </c>
      <c r="B27" s="70"/>
      <c r="C27" s="115">
        <f>SUM(C25:C26)</f>
        <v>407.31952546000002</v>
      </c>
      <c r="D27" s="115">
        <f>SUM(D25:D26)</f>
        <v>512.59703353999998</v>
      </c>
      <c r="E27" s="116">
        <f>SUM(E25:E26)</f>
        <v>601.96208473000002</v>
      </c>
    </row>
    <row r="28" spans="1:5">
      <c r="A28" s="86"/>
      <c r="B28" s="71"/>
      <c r="C28" s="91"/>
      <c r="D28" s="91"/>
      <c r="E28" s="71"/>
    </row>
    <row r="29" spans="1:5">
      <c r="A29" s="86"/>
      <c r="B29" s="71"/>
      <c r="C29" s="91"/>
      <c r="D29" s="91"/>
      <c r="E29" s="71"/>
    </row>
    <row r="30" spans="1:5">
      <c r="A30" s="227" t="s">
        <v>346</v>
      </c>
      <c r="B30" s="227"/>
      <c r="C30" s="227"/>
      <c r="D30" s="227"/>
      <c r="E30" s="227"/>
    </row>
    <row r="31" spans="1:5" ht="15" customHeight="1">
      <c r="A31" s="63"/>
      <c r="B31" s="89"/>
      <c r="C31" s="63">
        <v>2011</v>
      </c>
      <c r="D31" s="63">
        <v>2012</v>
      </c>
      <c r="E31" s="89">
        <v>2015</v>
      </c>
    </row>
    <row r="32" spans="1:5">
      <c r="A32" s="64"/>
      <c r="B32" s="69"/>
      <c r="C32" s="117" t="s">
        <v>3</v>
      </c>
      <c r="D32" s="117" t="s">
        <v>3</v>
      </c>
      <c r="E32" s="117" t="s">
        <v>3</v>
      </c>
    </row>
    <row r="33" spans="1:5">
      <c r="A33" s="60" t="s">
        <v>10</v>
      </c>
      <c r="B33" s="60"/>
      <c r="C33" s="118">
        <v>22.595991373</v>
      </c>
      <c r="D33" s="118">
        <v>26.302182459000001</v>
      </c>
      <c r="E33" s="119">
        <v>26.709177983</v>
      </c>
    </row>
    <row r="34" spans="1:5">
      <c r="A34" s="60" t="s">
        <v>11</v>
      </c>
      <c r="B34" s="60"/>
      <c r="C34" s="118">
        <v>25.390998347</v>
      </c>
      <c r="D34" s="118">
        <v>29.967154785000002</v>
      </c>
      <c r="E34" s="119">
        <v>42.763837881999997</v>
      </c>
    </row>
    <row r="35" spans="1:5">
      <c r="A35" s="84" t="s">
        <v>12</v>
      </c>
      <c r="B35" s="70"/>
      <c r="C35" s="120">
        <v>22.632654337999998</v>
      </c>
      <c r="D35" s="120">
        <v>26.339835719</v>
      </c>
      <c r="E35" s="121">
        <v>26.817656538000001</v>
      </c>
    </row>
    <row r="36" spans="1:5" ht="15" customHeight="1">
      <c r="A36" s="60"/>
      <c r="B36" s="60"/>
      <c r="C36" s="60"/>
      <c r="D36" s="60"/>
      <c r="E36" s="60"/>
    </row>
    <row r="37" spans="1:5">
      <c r="A37" s="60"/>
      <c r="B37" s="60"/>
      <c r="C37" s="60"/>
      <c r="D37" s="60"/>
      <c r="E37" s="60"/>
    </row>
    <row r="38" spans="1:5">
      <c r="A38" s="220" t="s">
        <v>341</v>
      </c>
      <c r="B38" s="220"/>
      <c r="C38" s="220"/>
      <c r="D38" s="220"/>
      <c r="E38" s="220"/>
    </row>
    <row r="39" spans="1:5">
      <c r="A39" s="63"/>
      <c r="B39" s="89"/>
      <c r="C39" s="63">
        <v>2011</v>
      </c>
      <c r="D39" s="63">
        <v>2012</v>
      </c>
      <c r="E39" s="89">
        <v>2015</v>
      </c>
    </row>
    <row r="40" spans="1:5">
      <c r="A40" s="64"/>
      <c r="B40" s="69"/>
      <c r="C40" s="64"/>
      <c r="D40" s="64"/>
      <c r="E40" s="69"/>
    </row>
    <row r="41" spans="1:5" ht="17.25">
      <c r="A41" s="72" t="s">
        <v>387</v>
      </c>
      <c r="B41" s="86"/>
      <c r="C41" s="122"/>
      <c r="D41" s="123">
        <v>52.408662999999997</v>
      </c>
      <c r="E41" s="124">
        <v>152.03327100000001</v>
      </c>
    </row>
    <row r="42" spans="1:5" ht="15" customHeight="1">
      <c r="A42" s="60" t="s">
        <v>20</v>
      </c>
      <c r="B42" s="86"/>
      <c r="C42" s="122"/>
      <c r="D42" s="125">
        <v>25.856434003</v>
      </c>
      <c r="E42" s="126">
        <v>69.026749326000001</v>
      </c>
    </row>
    <row r="43" spans="1:5">
      <c r="A43" s="229" t="s">
        <v>21</v>
      </c>
      <c r="B43" s="229"/>
      <c r="C43" s="125">
        <v>346.71164335999998</v>
      </c>
      <c r="D43" s="123">
        <v>299.12021400999998</v>
      </c>
      <c r="E43" s="124">
        <v>189.29710292999999</v>
      </c>
    </row>
    <row r="44" spans="1:5">
      <c r="A44" s="73" t="s">
        <v>18</v>
      </c>
      <c r="B44" s="86"/>
      <c r="C44" s="125">
        <v>54.613779100000002</v>
      </c>
      <c r="D44" s="123">
        <v>77.585155870999998</v>
      </c>
      <c r="E44" s="124">
        <v>104.76759642</v>
      </c>
    </row>
    <row r="45" spans="1:5">
      <c r="A45" s="73" t="s">
        <v>19</v>
      </c>
      <c r="B45" s="60"/>
      <c r="C45" s="122"/>
      <c r="D45" s="125">
        <v>51.634999651999998</v>
      </c>
      <c r="E45" s="126">
        <v>80.351502052000001</v>
      </c>
    </row>
    <row r="46" spans="1:5">
      <c r="A46" s="84" t="s">
        <v>378</v>
      </c>
      <c r="B46" s="84"/>
      <c r="C46" s="120">
        <f>SUM(C41:C45)</f>
        <v>401.32542245999997</v>
      </c>
      <c r="D46" s="120">
        <f>SUM(D41:D45)</f>
        <v>506.60546653599994</v>
      </c>
      <c r="E46" s="121">
        <f>SUM(E41:E45)</f>
        <v>595.47622172800004</v>
      </c>
    </row>
    <row r="47" spans="1:5" ht="15" customHeight="1">
      <c r="A47" s="86"/>
      <c r="B47" s="86"/>
      <c r="C47" s="91"/>
      <c r="D47" s="91"/>
      <c r="E47" s="71"/>
    </row>
    <row r="48" spans="1:5">
      <c r="A48" s="60"/>
      <c r="B48" s="60"/>
      <c r="C48" s="60"/>
      <c r="D48" s="60"/>
      <c r="E48" s="68"/>
    </row>
    <row r="49" spans="1:7">
      <c r="A49" s="220" t="s">
        <v>342</v>
      </c>
      <c r="B49" s="220"/>
      <c r="C49" s="220"/>
      <c r="D49" s="220"/>
      <c r="E49" s="220"/>
    </row>
    <row r="50" spans="1:7">
      <c r="A50" s="63"/>
      <c r="B50" s="89"/>
      <c r="C50" s="63">
        <v>2011</v>
      </c>
      <c r="D50" s="63">
        <v>2012</v>
      </c>
      <c r="E50" s="89">
        <v>2015</v>
      </c>
    </row>
    <row r="51" spans="1:7">
      <c r="A51" s="64"/>
      <c r="B51" s="69"/>
      <c r="C51" s="117" t="s">
        <v>3</v>
      </c>
      <c r="D51" s="117" t="s">
        <v>3</v>
      </c>
      <c r="E51" s="117" t="s">
        <v>3</v>
      </c>
    </row>
    <row r="52" spans="1:7" ht="17.25">
      <c r="A52" s="72" t="s">
        <v>387</v>
      </c>
      <c r="B52" s="86"/>
      <c r="C52" s="92"/>
      <c r="D52" s="113">
        <f t="shared" ref="D52:E57" si="0">D41/D$17*100</f>
        <v>2.7209777780351549</v>
      </c>
      <c r="E52" s="127">
        <f t="shared" si="0"/>
        <v>6.8192205604469649</v>
      </c>
    </row>
    <row r="53" spans="1:7" ht="15" customHeight="1">
      <c r="A53" s="60" t="s">
        <v>20</v>
      </c>
      <c r="B53" s="86"/>
      <c r="C53" s="92"/>
      <c r="D53" s="113">
        <f t="shared" si="0"/>
        <v>1.3424265820594501</v>
      </c>
      <c r="E53" s="127">
        <f t="shared" si="0"/>
        <v>3.0960895936040069</v>
      </c>
    </row>
    <row r="54" spans="1:7">
      <c r="A54" s="229" t="s">
        <v>21</v>
      </c>
      <c r="B54" s="229"/>
      <c r="C54" s="113">
        <f>C43/C$17*100</f>
        <v>19.521049163039731</v>
      </c>
      <c r="D54" s="113">
        <f t="shared" si="0"/>
        <v>15.52986488669497</v>
      </c>
      <c r="E54" s="127">
        <f t="shared" si="0"/>
        <v>8.4906329242452525</v>
      </c>
    </row>
    <row r="55" spans="1:7">
      <c r="A55" s="73" t="s">
        <v>18</v>
      </c>
      <c r="B55" s="86"/>
      <c r="C55" s="113">
        <f>C44/C$17*100</f>
        <v>3.0749422097818404</v>
      </c>
      <c r="D55" s="113">
        <f t="shared" si="0"/>
        <v>4.0281028544915314</v>
      </c>
      <c r="E55" s="127">
        <f t="shared" si="0"/>
        <v>4.6991907947298834</v>
      </c>
    </row>
    <row r="56" spans="1:7">
      <c r="A56" s="73" t="s">
        <v>19</v>
      </c>
      <c r="B56" s="60"/>
      <c r="C56" s="92"/>
      <c r="D56" s="113">
        <f t="shared" si="0"/>
        <v>2.6808103580498699</v>
      </c>
      <c r="E56" s="127">
        <f t="shared" si="0"/>
        <v>3.6040441098961478</v>
      </c>
    </row>
    <row r="57" spans="1:7">
      <c r="A57" s="84" t="s">
        <v>12</v>
      </c>
      <c r="B57" s="84"/>
      <c r="C57" s="128">
        <f>C46/C$17*100</f>
        <v>22.595991372821569</v>
      </c>
      <c r="D57" s="128">
        <f t="shared" si="0"/>
        <v>26.302182459330975</v>
      </c>
      <c r="E57" s="128">
        <f t="shared" si="0"/>
        <v>26.709177982922256</v>
      </c>
    </row>
    <row r="58" spans="1:7">
      <c r="A58" s="86"/>
      <c r="B58" s="86"/>
      <c r="C58" s="148"/>
      <c r="D58" s="148"/>
      <c r="E58" s="148"/>
    </row>
    <row r="59" spans="1:7">
      <c r="A59" s="60"/>
      <c r="B59" s="60"/>
      <c r="C59" s="60"/>
      <c r="D59" s="60"/>
      <c r="E59" s="68"/>
    </row>
    <row r="60" spans="1:7" ht="15" customHeight="1">
      <c r="A60" s="220" t="s">
        <v>352</v>
      </c>
      <c r="B60" s="220"/>
      <c r="C60" s="220"/>
      <c r="D60" s="220"/>
      <c r="E60" s="220"/>
    </row>
    <row r="61" spans="1:7">
      <c r="A61" s="63"/>
      <c r="B61" s="89"/>
      <c r="C61" s="63">
        <v>2011</v>
      </c>
      <c r="D61" s="63">
        <v>2012</v>
      </c>
      <c r="E61" s="89">
        <v>2015</v>
      </c>
    </row>
    <row r="62" spans="1:7">
      <c r="A62" s="64"/>
      <c r="B62" s="69"/>
      <c r="C62" s="117" t="s">
        <v>3</v>
      </c>
      <c r="D62" s="117" t="s">
        <v>3</v>
      </c>
      <c r="E62" s="117" t="s">
        <v>3</v>
      </c>
    </row>
    <row r="63" spans="1:7">
      <c r="A63" s="60" t="s">
        <v>25</v>
      </c>
      <c r="B63" s="60"/>
      <c r="C63" s="213">
        <v>26.274867530546459</v>
      </c>
      <c r="D63" s="213">
        <v>30.759149121967123</v>
      </c>
      <c r="E63" s="213">
        <v>32.331301745531384</v>
      </c>
      <c r="F63" s="93"/>
      <c r="G63" s="94"/>
    </row>
    <row r="64" spans="1:7">
      <c r="A64" s="60" t="s">
        <v>22</v>
      </c>
      <c r="C64" s="213">
        <v>22.409704042716964</v>
      </c>
      <c r="D64" s="213">
        <v>26.17922414506031</v>
      </c>
      <c r="E64" s="213">
        <v>28.387639470144808</v>
      </c>
      <c r="F64" s="93"/>
      <c r="G64" s="94"/>
    </row>
    <row r="65" spans="1:7">
      <c r="A65" s="60" t="s">
        <v>23</v>
      </c>
      <c r="B65" s="60"/>
      <c r="C65" s="213">
        <v>24.205225061985082</v>
      </c>
      <c r="D65" s="213">
        <v>25.776139994322762</v>
      </c>
      <c r="E65" s="213">
        <v>26.831179330634086</v>
      </c>
      <c r="F65" s="93"/>
      <c r="G65" s="94"/>
    </row>
    <row r="66" spans="1:7">
      <c r="A66" s="60" t="s">
        <v>27</v>
      </c>
      <c r="B66" s="60"/>
      <c r="C66" s="213">
        <v>22.3</v>
      </c>
      <c r="D66" s="213">
        <v>23.7</v>
      </c>
      <c r="E66" s="213">
        <v>24.4</v>
      </c>
      <c r="F66" s="93"/>
      <c r="G66" s="94"/>
    </row>
    <row r="67" spans="1:7">
      <c r="A67" s="60" t="s">
        <v>24</v>
      </c>
      <c r="B67" s="60"/>
      <c r="C67" s="213">
        <v>18.399999999999999</v>
      </c>
      <c r="D67" s="213">
        <v>22.6</v>
      </c>
      <c r="E67" s="213">
        <v>23.9</v>
      </c>
      <c r="F67" s="93"/>
      <c r="G67" s="94"/>
    </row>
    <row r="68" spans="1:7">
      <c r="A68" s="60" t="s">
        <v>26</v>
      </c>
      <c r="B68" s="60"/>
      <c r="C68" s="213">
        <v>23.2</v>
      </c>
      <c r="D68" s="213">
        <v>27.2</v>
      </c>
      <c r="E68" s="213">
        <v>23.2</v>
      </c>
      <c r="F68" s="93"/>
    </row>
    <row r="69" spans="1:7">
      <c r="A69" s="84" t="s">
        <v>28</v>
      </c>
      <c r="B69" s="84"/>
      <c r="C69" s="128">
        <v>22.595991373</v>
      </c>
      <c r="D69" s="155">
        <v>26.302182459000001</v>
      </c>
      <c r="E69" s="128">
        <v>26.709177983</v>
      </c>
    </row>
    <row r="70" spans="1:7">
      <c r="A70" s="86"/>
      <c r="B70" s="86"/>
      <c r="C70" s="95"/>
      <c r="D70" s="96"/>
      <c r="E70" s="97"/>
    </row>
    <row r="71" spans="1:7">
      <c r="A71" s="86"/>
      <c r="B71" s="86"/>
      <c r="C71" s="95"/>
      <c r="D71" s="96"/>
      <c r="E71" s="97"/>
    </row>
    <row r="72" spans="1:7" ht="31.5" customHeight="1">
      <c r="A72" s="220" t="s">
        <v>355</v>
      </c>
      <c r="B72" s="220"/>
      <c r="C72" s="220"/>
      <c r="D72" s="220"/>
      <c r="E72" s="220"/>
      <c r="G72" s="130"/>
    </row>
    <row r="73" spans="1:7">
      <c r="A73" s="63"/>
      <c r="B73" s="89"/>
      <c r="C73" s="63">
        <v>2011</v>
      </c>
      <c r="D73" s="63">
        <v>2012</v>
      </c>
      <c r="E73" s="89">
        <v>2015</v>
      </c>
    </row>
    <row r="74" spans="1:7">
      <c r="A74" s="64"/>
      <c r="B74" s="69"/>
      <c r="C74" s="117" t="s">
        <v>3</v>
      </c>
      <c r="D74" s="117" t="s">
        <v>3</v>
      </c>
      <c r="E74" s="117" t="s">
        <v>3</v>
      </c>
    </row>
    <row r="75" spans="1:7" ht="30" customHeight="1">
      <c r="A75" s="224" t="s">
        <v>343</v>
      </c>
      <c r="B75" s="224"/>
      <c r="C75" s="113">
        <v>20.716667029</v>
      </c>
      <c r="D75" s="113">
        <v>24.326886273</v>
      </c>
      <c r="E75" s="114">
        <v>23.194851890999999</v>
      </c>
      <c r="F75" s="93"/>
      <c r="G75" s="94"/>
    </row>
    <row r="76" spans="1:7" ht="30" customHeight="1">
      <c r="A76" s="225" t="s">
        <v>344</v>
      </c>
      <c r="B76" s="225"/>
      <c r="C76" s="113">
        <v>21.936615453999998</v>
      </c>
      <c r="D76" s="113">
        <v>24.873893613</v>
      </c>
      <c r="E76" s="114">
        <v>24.419600017</v>
      </c>
      <c r="F76" s="93"/>
      <c r="G76" s="94"/>
    </row>
    <row r="77" spans="1:7" ht="30" customHeight="1">
      <c r="A77" s="230" t="s">
        <v>345</v>
      </c>
      <c r="B77" s="231"/>
      <c r="C77" s="149">
        <v>25.041503949999999</v>
      </c>
      <c r="D77" s="129">
        <v>29.247406061</v>
      </c>
      <c r="E77" s="129">
        <v>31.090775580999999</v>
      </c>
      <c r="F77" s="93"/>
      <c r="G77" s="94"/>
    </row>
    <row r="78" spans="1:7">
      <c r="A78" s="84" t="s">
        <v>28</v>
      </c>
      <c r="B78" s="84"/>
      <c r="C78" s="128">
        <v>22.595991373</v>
      </c>
      <c r="D78" s="128">
        <v>26.302182459000001</v>
      </c>
      <c r="E78" s="128">
        <v>26.709177983</v>
      </c>
    </row>
    <row r="79" spans="1:7">
      <c r="A79" s="86"/>
      <c r="B79" s="86"/>
      <c r="C79" s="95"/>
      <c r="D79" s="96"/>
      <c r="E79" s="97"/>
    </row>
    <row r="80" spans="1:7">
      <c r="A80" s="86"/>
      <c r="B80" s="86"/>
      <c r="C80" s="95"/>
      <c r="D80" s="96"/>
      <c r="E80" s="97"/>
    </row>
    <row r="81" spans="1:5">
      <c r="A81" s="24"/>
      <c r="B81" s="24"/>
      <c r="C81" s="24"/>
      <c r="D81" s="24"/>
      <c r="E81" s="24"/>
    </row>
    <row r="82" spans="1:5">
      <c r="A82" s="24" t="s">
        <v>13</v>
      </c>
      <c r="B82" s="24"/>
      <c r="C82" s="24"/>
      <c r="D82" s="24"/>
      <c r="E82" s="24"/>
    </row>
    <row r="83" spans="1:5" ht="45" customHeight="1">
      <c r="A83" s="228" t="s">
        <v>357</v>
      </c>
      <c r="B83" s="228"/>
      <c r="C83" s="228"/>
      <c r="D83" s="228"/>
      <c r="E83" s="228"/>
    </row>
    <row r="84" spans="1:5" ht="30" customHeight="1">
      <c r="A84" s="223" t="s">
        <v>375</v>
      </c>
      <c r="B84" s="223"/>
      <c r="C84" s="223"/>
      <c r="D84" s="223"/>
      <c r="E84" s="223"/>
    </row>
    <row r="85" spans="1:5" ht="30" customHeight="1">
      <c r="A85" s="223" t="s">
        <v>376</v>
      </c>
      <c r="B85" s="223"/>
      <c r="C85" s="223"/>
      <c r="D85" s="223"/>
      <c r="E85" s="223"/>
    </row>
    <row r="86" spans="1:5">
      <c r="A86" s="223" t="s">
        <v>353</v>
      </c>
      <c r="B86" s="223"/>
      <c r="C86" s="223"/>
      <c r="D86" s="223"/>
      <c r="E86" s="223"/>
    </row>
    <row r="87" spans="1:5" ht="30" customHeight="1">
      <c r="A87" s="223" t="s">
        <v>354</v>
      </c>
      <c r="B87" s="223"/>
      <c r="C87" s="223"/>
      <c r="D87" s="223"/>
      <c r="E87" s="223"/>
    </row>
    <row r="106" ht="42.75" customHeight="1"/>
    <row r="117" ht="27.75" customHeight="1"/>
    <row r="118" ht="45" customHeight="1"/>
    <row r="119" ht="30.75" customHeight="1"/>
    <row r="120" ht="24" customHeight="1"/>
    <row r="121" ht="27" customHeight="1"/>
  </sheetData>
  <mergeCells count="21">
    <mergeCell ref="A87:E87"/>
    <mergeCell ref="A75:B75"/>
    <mergeCell ref="A76:B76"/>
    <mergeCell ref="A22:E22"/>
    <mergeCell ref="A30:E30"/>
    <mergeCell ref="A86:E86"/>
    <mergeCell ref="A84:E84"/>
    <mergeCell ref="A83:E83"/>
    <mergeCell ref="A72:E72"/>
    <mergeCell ref="A60:E60"/>
    <mergeCell ref="A85:E85"/>
    <mergeCell ref="A38:E38"/>
    <mergeCell ref="A43:B43"/>
    <mergeCell ref="A49:E49"/>
    <mergeCell ref="A54:B54"/>
    <mergeCell ref="A77:B77"/>
    <mergeCell ref="A1:E1"/>
    <mergeCell ref="A4:E4"/>
    <mergeCell ref="A7:E7"/>
    <mergeCell ref="A14:E14"/>
    <mergeCell ref="A3:E3"/>
  </mergeCells>
  <phoneticPr fontId="9" type="noConversion"/>
  <pageMargins left="0.70866141732283472" right="0.70866141732283472" top="0.74803149606299213" bottom="0.74803149606299213" header="0.31496062992125984" footer="0.31496062992125984"/>
  <pageSetup paperSize="9" scale="75" fitToHeight="2" orientation="portrait" horizontalDpi="4294967293" r:id="rId1"/>
  <rowBreaks count="1" manualBreakCount="1">
    <brk id="48" max="4" man="1"/>
  </rowBreaks>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topLeftCell="A4" workbookViewId="0">
      <selection activeCell="A23" sqref="A23"/>
    </sheetView>
  </sheetViews>
  <sheetFormatPr defaultRowHeight="15"/>
  <cols>
    <col min="2" max="2" width="37.7109375" customWidth="1"/>
    <col min="3" max="3" width="23.140625" customWidth="1"/>
    <col min="4" max="4" width="25.5703125" bestFit="1" customWidth="1"/>
    <col min="5" max="5" width="22.7109375" customWidth="1"/>
  </cols>
  <sheetData>
    <row r="1" spans="1:18" ht="42.75" customHeight="1">
      <c r="A1" s="218" t="s">
        <v>331</v>
      </c>
      <c r="B1" s="218"/>
      <c r="C1" s="218"/>
      <c r="D1" s="218"/>
      <c r="E1" s="218"/>
    </row>
    <row r="2" spans="1:18">
      <c r="A2" s="24"/>
      <c r="B2" s="24"/>
      <c r="C2" s="24"/>
      <c r="D2" s="24"/>
      <c r="E2" s="24"/>
    </row>
    <row r="3" spans="1:18" ht="59.25" customHeight="1">
      <c r="A3" s="233" t="s">
        <v>381</v>
      </c>
      <c r="B3" s="233"/>
      <c r="C3" s="233"/>
      <c r="D3" s="233"/>
      <c r="E3" s="233"/>
      <c r="F3" s="139"/>
      <c r="G3" s="139"/>
      <c r="H3" s="139"/>
      <c r="I3" s="139"/>
      <c r="J3" s="139"/>
      <c r="K3" s="139"/>
      <c r="L3" s="139"/>
      <c r="M3" s="139"/>
      <c r="N3" s="139"/>
      <c r="O3" s="139"/>
      <c r="P3" s="139"/>
      <c r="Q3" s="139"/>
      <c r="R3" s="147"/>
    </row>
    <row r="6" spans="1:18">
      <c r="A6" s="226" t="s">
        <v>333</v>
      </c>
      <c r="B6" s="226"/>
      <c r="C6" s="226"/>
      <c r="D6" s="226"/>
      <c r="E6" s="226"/>
    </row>
    <row r="7" spans="1:18" ht="62.25">
      <c r="A7" s="63"/>
      <c r="B7" s="89"/>
      <c r="C7" s="131" t="s">
        <v>8</v>
      </c>
      <c r="D7" s="131" t="s">
        <v>358</v>
      </c>
      <c r="E7" s="131" t="s">
        <v>393</v>
      </c>
    </row>
    <row r="8" spans="1:18" ht="30" customHeight="1">
      <c r="A8" s="232" t="s">
        <v>380</v>
      </c>
      <c r="B8" s="232"/>
      <c r="C8" s="64"/>
      <c r="D8" s="64"/>
      <c r="E8" s="69"/>
    </row>
    <row r="9" spans="1:18">
      <c r="A9" s="60" t="s">
        <v>10</v>
      </c>
      <c r="B9" s="66"/>
      <c r="C9" s="66">
        <v>8509.0223430999995</v>
      </c>
      <c r="D9" s="66">
        <v>8267.3054326000001</v>
      </c>
      <c r="E9" s="91">
        <v>7881.3430156000004</v>
      </c>
    </row>
    <row r="10" spans="1:18">
      <c r="A10" s="60" t="s">
        <v>359</v>
      </c>
      <c r="B10" s="66"/>
      <c r="C10" s="66">
        <v>6897.8707107999999</v>
      </c>
      <c r="D10" s="66">
        <v>6743.4803922000001</v>
      </c>
      <c r="E10" s="91">
        <v>6586.2025123000003</v>
      </c>
    </row>
    <row r="11" spans="1:18" ht="17.25">
      <c r="A11" s="60" t="s">
        <v>394</v>
      </c>
      <c r="B11" s="66"/>
      <c r="C11" s="66">
        <v>6334.3963942999999</v>
      </c>
      <c r="D11" s="66">
        <v>6276.8963942999999</v>
      </c>
      <c r="E11" s="91">
        <v>6218.3209722000001</v>
      </c>
    </row>
    <row r="12" spans="1:18">
      <c r="A12" s="84" t="s">
        <v>12</v>
      </c>
      <c r="B12" s="70"/>
      <c r="C12" s="77">
        <v>8393.0355870000003</v>
      </c>
      <c r="D12" s="77">
        <v>8161.1441464999998</v>
      </c>
      <c r="E12" s="77">
        <v>7792.6433786999996</v>
      </c>
    </row>
    <row r="13" spans="1:18">
      <c r="A13" s="104"/>
      <c r="B13" s="60"/>
      <c r="C13" s="66"/>
      <c r="D13" s="67"/>
      <c r="E13" s="80"/>
    </row>
    <row r="14" spans="1:18">
      <c r="A14" s="80"/>
      <c r="B14" s="86"/>
      <c r="C14" s="91"/>
      <c r="D14" s="91"/>
      <c r="E14" s="71"/>
    </row>
    <row r="15" spans="1:18" ht="60" customHeight="1">
      <c r="A15" s="232" t="s">
        <v>395</v>
      </c>
      <c r="B15" s="232"/>
      <c r="C15" s="232"/>
      <c r="D15" s="232"/>
      <c r="E15" s="232"/>
    </row>
    <row r="16" spans="1:18">
      <c r="A16" s="63"/>
      <c r="B16" s="89"/>
      <c r="C16" s="98"/>
      <c r="D16" s="63">
        <v>2012</v>
      </c>
      <c r="E16" s="89">
        <v>2015</v>
      </c>
    </row>
    <row r="17" spans="1:5">
      <c r="A17" s="64"/>
      <c r="B17" s="69"/>
      <c r="C17" s="99"/>
      <c r="D17" s="64"/>
      <c r="E17" s="69"/>
    </row>
    <row r="18" spans="1:5">
      <c r="A18" s="60" t="s">
        <v>5</v>
      </c>
      <c r="B18" s="60"/>
      <c r="C18" s="74"/>
      <c r="D18" s="132">
        <v>49.038921999999999</v>
      </c>
      <c r="E18" s="133">
        <v>148.25966399999999</v>
      </c>
    </row>
    <row r="19" spans="1:5">
      <c r="A19" s="60" t="s">
        <v>14</v>
      </c>
      <c r="B19" s="60"/>
      <c r="C19" s="74"/>
      <c r="D19" s="132">
        <v>20.529762999999999</v>
      </c>
      <c r="E19" s="133">
        <v>57.985700000000001</v>
      </c>
    </row>
    <row r="20" spans="1:5">
      <c r="A20" s="60" t="s">
        <v>1</v>
      </c>
      <c r="B20" s="60"/>
      <c r="C20" s="74"/>
      <c r="D20" s="132">
        <v>18.371603</v>
      </c>
      <c r="E20" s="133">
        <v>52.689447000000001</v>
      </c>
    </row>
    <row r="21" spans="1:5">
      <c r="A21" s="60" t="s">
        <v>15</v>
      </c>
      <c r="B21" s="60"/>
      <c r="C21" s="74"/>
      <c r="D21" s="132">
        <v>0.99</v>
      </c>
      <c r="E21" s="133">
        <v>2.25</v>
      </c>
    </row>
    <row r="22" spans="1:5" ht="17.25">
      <c r="A22" s="75" t="s">
        <v>396</v>
      </c>
      <c r="B22" s="60"/>
      <c r="C22" s="76"/>
      <c r="D22" s="132">
        <v>9.5482750000000003</v>
      </c>
      <c r="E22" s="133">
        <v>29.347159999999999</v>
      </c>
    </row>
    <row r="23" spans="1:5">
      <c r="A23" s="84" t="s">
        <v>12</v>
      </c>
      <c r="B23" s="70"/>
      <c r="C23" s="100"/>
      <c r="D23" s="134">
        <f>SUM(D18:D22)</f>
        <v>98.478563000000008</v>
      </c>
      <c r="E23" s="135">
        <f>SUM(E18:E22)</f>
        <v>290.53197099999994</v>
      </c>
    </row>
    <row r="26" spans="1:5" ht="18.75" customHeight="1">
      <c r="A26" s="220" t="s">
        <v>379</v>
      </c>
      <c r="B26" s="232"/>
      <c r="C26" s="232"/>
      <c r="D26" s="232"/>
      <c r="E26" s="232"/>
    </row>
    <row r="27" spans="1:5">
      <c r="A27" s="63"/>
      <c r="B27" s="89"/>
      <c r="C27" s="63">
        <v>2011</v>
      </c>
      <c r="D27" s="63">
        <v>2012</v>
      </c>
      <c r="E27" s="89">
        <v>2015</v>
      </c>
    </row>
    <row r="28" spans="1:5">
      <c r="A28" s="64"/>
      <c r="B28" s="69"/>
      <c r="C28" s="64"/>
      <c r="D28" s="64"/>
      <c r="E28" s="69"/>
    </row>
    <row r="29" spans="1:5">
      <c r="A29" s="60" t="s">
        <v>382</v>
      </c>
      <c r="B29" s="60"/>
      <c r="C29" s="122"/>
      <c r="D29" s="123">
        <v>76.206716002999997</v>
      </c>
      <c r="E29" s="124">
        <v>220.53318132999999</v>
      </c>
    </row>
    <row r="30" spans="1:5" ht="30" customHeight="1">
      <c r="A30" s="225" t="s">
        <v>383</v>
      </c>
      <c r="B30" s="234"/>
      <c r="C30" s="125">
        <v>351.60199835999998</v>
      </c>
      <c r="D30" s="125">
        <v>341.09529601000003</v>
      </c>
      <c r="E30" s="126">
        <v>300.30878693</v>
      </c>
    </row>
    <row r="31" spans="1:5">
      <c r="A31" s="60" t="s">
        <v>367</v>
      </c>
      <c r="B31" s="60"/>
      <c r="C31" s="125">
        <v>55.717527099999998</v>
      </c>
      <c r="D31" s="123">
        <v>78.644787871000005</v>
      </c>
      <c r="E31" s="124">
        <v>106.03597642</v>
      </c>
    </row>
    <row r="32" spans="1:5">
      <c r="A32" s="60" t="s">
        <v>19</v>
      </c>
      <c r="B32" s="60"/>
      <c r="C32" s="156"/>
      <c r="D32" s="123">
        <v>52.544858652000002</v>
      </c>
      <c r="E32" s="124">
        <v>81.673680051999995</v>
      </c>
    </row>
    <row r="33" spans="1:5">
      <c r="A33" s="75" t="s">
        <v>327</v>
      </c>
      <c r="B33" s="60"/>
      <c r="C33" s="122"/>
      <c r="D33" s="125">
        <v>9.5482750000000003</v>
      </c>
      <c r="E33" s="126">
        <v>29.347159999999999</v>
      </c>
    </row>
    <row r="34" spans="1:5">
      <c r="A34" s="84" t="s">
        <v>12</v>
      </c>
      <c r="B34" s="70"/>
      <c r="C34" s="120">
        <f>SUM(C29:C33)</f>
        <v>407.31952545999997</v>
      </c>
      <c r="D34" s="120">
        <f>SUM(D29:D33)</f>
        <v>558.03993353600004</v>
      </c>
      <c r="E34" s="121">
        <f>SUM(E29:E33)</f>
        <v>737.89878473199997</v>
      </c>
    </row>
    <row r="36" spans="1:5">
      <c r="A36" s="24" t="s">
        <v>13</v>
      </c>
      <c r="B36" s="24"/>
      <c r="C36" s="24"/>
      <c r="D36" s="24"/>
      <c r="E36" s="24"/>
    </row>
    <row r="37" spans="1:5" ht="36.75" customHeight="1">
      <c r="A37" s="228" t="s">
        <v>389</v>
      </c>
      <c r="B37" s="228"/>
      <c r="C37" s="228"/>
      <c r="D37" s="228"/>
      <c r="E37" s="228"/>
    </row>
    <row r="38" spans="1:5" ht="32.25" customHeight="1">
      <c r="A38" s="223" t="s">
        <v>390</v>
      </c>
      <c r="B38" s="223"/>
      <c r="C38" s="223"/>
      <c r="D38" s="223"/>
      <c r="E38" s="223"/>
    </row>
    <row r="39" spans="1:5" ht="44.25" customHeight="1">
      <c r="A39" s="223" t="s">
        <v>391</v>
      </c>
      <c r="B39" s="223"/>
      <c r="C39" s="223"/>
      <c r="D39" s="223"/>
      <c r="E39" s="223"/>
    </row>
    <row r="40" spans="1:5" ht="45" customHeight="1">
      <c r="A40" s="223" t="s">
        <v>392</v>
      </c>
      <c r="B40" s="223"/>
      <c r="C40" s="223"/>
      <c r="D40" s="223"/>
      <c r="E40" s="223"/>
    </row>
  </sheetData>
  <mergeCells count="11">
    <mergeCell ref="A40:E40"/>
    <mergeCell ref="A38:E38"/>
    <mergeCell ref="A3:E3"/>
    <mergeCell ref="A15:E15"/>
    <mergeCell ref="A39:E39"/>
    <mergeCell ref="A30:B30"/>
    <mergeCell ref="A1:E1"/>
    <mergeCell ref="A6:E6"/>
    <mergeCell ref="A8:B8"/>
    <mergeCell ref="A26:E26"/>
    <mergeCell ref="A37:E37"/>
  </mergeCells>
  <phoneticPr fontId="9" type="noConversion"/>
  <pageMargins left="0.70866141732283472" right="0.70866141732283472" top="0.74803149606299213" bottom="0.74803149606299213" header="0.31496062992125984" footer="0.31496062992125984"/>
  <pageSetup paperSize="9" scale="74" fitToHeight="2" orientation="portrait" horizontalDpi="4294967293" r:id="rId1"/>
</worksheet>
</file>

<file path=xl/worksheets/sheet4.xml><?xml version="1.0" encoding="utf-8"?>
<worksheet xmlns="http://schemas.openxmlformats.org/spreadsheetml/2006/main" xmlns:r="http://schemas.openxmlformats.org/officeDocument/2006/relationships">
  <dimension ref="A1:Q157"/>
  <sheetViews>
    <sheetView showGridLines="0" topLeftCell="B38" zoomScale="70" zoomScaleNormal="70" workbookViewId="0">
      <selection activeCell="B60" sqref="B60"/>
    </sheetView>
  </sheetViews>
  <sheetFormatPr defaultRowHeight="15"/>
  <cols>
    <col min="1" max="1" width="0" hidden="1" customWidth="1"/>
    <col min="2" max="2" width="44" bestFit="1" customWidth="1"/>
    <col min="3" max="3" width="5.140625" hidden="1" customWidth="1"/>
    <col min="4" max="4" width="22.42578125" customWidth="1"/>
    <col min="5" max="5" width="18.7109375" customWidth="1"/>
    <col min="6" max="7" width="10" style="9" customWidth="1"/>
    <col min="8" max="8" width="10" style="8" customWidth="1"/>
    <col min="9" max="9" width="12" style="8" customWidth="1"/>
    <col min="10" max="10" width="16.7109375" style="8" customWidth="1"/>
    <col min="11" max="11" width="19.140625" style="8" customWidth="1"/>
    <col min="12" max="16" width="12.7109375" customWidth="1"/>
    <col min="17" max="17" width="31.28515625" customWidth="1"/>
  </cols>
  <sheetData>
    <row r="1" spans="1:17" s="196" customFormat="1" ht="23.25" customHeight="1">
      <c r="B1" s="197" t="s">
        <v>338</v>
      </c>
      <c r="C1" s="197"/>
      <c r="D1" s="197"/>
      <c r="E1" s="197"/>
      <c r="F1" s="197"/>
      <c r="G1" s="197"/>
      <c r="H1" s="198"/>
      <c r="I1" s="198"/>
      <c r="J1" s="198"/>
      <c r="K1" s="198"/>
      <c r="L1" s="197"/>
      <c r="M1" s="197"/>
      <c r="N1" s="197"/>
      <c r="O1" s="197"/>
      <c r="P1" s="197"/>
      <c r="Q1" s="197"/>
    </row>
    <row r="2" spans="1:17">
      <c r="A2" s="143"/>
      <c r="B2" s="143"/>
      <c r="C2" s="143"/>
      <c r="D2" s="143"/>
      <c r="E2" s="143"/>
      <c r="F2" s="143"/>
      <c r="G2" s="143"/>
      <c r="H2" s="144"/>
      <c r="I2" s="144"/>
      <c r="J2" s="144"/>
      <c r="K2" s="144"/>
      <c r="L2" s="143"/>
      <c r="M2" s="143"/>
      <c r="N2" s="143"/>
      <c r="O2" s="143"/>
      <c r="P2" s="143"/>
      <c r="Q2" s="143"/>
    </row>
    <row r="3" spans="1:17" ht="94.5" customHeight="1">
      <c r="B3" s="223" t="s">
        <v>360</v>
      </c>
      <c r="C3" s="223"/>
      <c r="D3" s="223"/>
      <c r="E3" s="223"/>
      <c r="F3" s="223"/>
      <c r="G3" s="223"/>
      <c r="H3" s="223"/>
      <c r="I3" s="223"/>
      <c r="J3" s="223"/>
      <c r="K3" s="223"/>
      <c r="L3" s="223"/>
      <c r="M3" s="223"/>
      <c r="N3" s="223"/>
      <c r="O3" s="223"/>
      <c r="P3" s="223"/>
      <c r="Q3" s="147"/>
    </row>
    <row r="4" spans="1:17" ht="26.25" customHeight="1">
      <c r="B4" s="147" t="s">
        <v>4</v>
      </c>
      <c r="C4" s="147"/>
      <c r="D4" s="147"/>
      <c r="E4" s="147"/>
      <c r="F4" s="147"/>
      <c r="G4" s="147"/>
      <c r="H4" s="147"/>
      <c r="I4" s="147"/>
      <c r="J4" s="147"/>
      <c r="K4" s="147"/>
      <c r="L4" s="147"/>
      <c r="M4" s="147"/>
      <c r="N4" s="147"/>
      <c r="O4" s="147"/>
      <c r="P4" s="147"/>
      <c r="Q4" s="147"/>
    </row>
    <row r="5" spans="1:17">
      <c r="A5" s="142"/>
      <c r="B5" s="142"/>
      <c r="C5" s="142"/>
      <c r="D5" s="142"/>
      <c r="E5" s="142"/>
      <c r="F5" s="145"/>
      <c r="G5" s="145"/>
      <c r="H5" s="146"/>
      <c r="I5" s="146"/>
      <c r="J5" s="146"/>
      <c r="K5" s="146"/>
      <c r="L5" s="142"/>
      <c r="M5" s="142"/>
      <c r="N5" s="142"/>
      <c r="O5" s="142"/>
      <c r="P5" s="142"/>
      <c r="Q5" s="142"/>
    </row>
    <row r="6" spans="1:17">
      <c r="Q6" s="142"/>
    </row>
    <row r="8" spans="1:17">
      <c r="A8" s="1"/>
      <c r="B8" s="1"/>
      <c r="C8" s="1"/>
      <c r="D8" s="1"/>
      <c r="E8" s="1"/>
      <c r="F8" s="1"/>
      <c r="G8" s="1"/>
      <c r="H8" s="2"/>
      <c r="I8" s="2"/>
      <c r="J8" s="2"/>
      <c r="K8" s="2"/>
      <c r="L8" s="1"/>
      <c r="M8" s="1"/>
      <c r="N8" s="1"/>
      <c r="O8" s="1"/>
      <c r="P8" s="1"/>
      <c r="Q8" s="3"/>
    </row>
    <row r="9" spans="1:17" s="27" customFormat="1" ht="75.75" customHeight="1">
      <c r="A9" s="25"/>
      <c r="B9" s="186"/>
      <c r="C9" s="25"/>
      <c r="D9" s="25"/>
      <c r="E9" s="25"/>
      <c r="F9" s="235" t="s">
        <v>362</v>
      </c>
      <c r="G9" s="236"/>
      <c r="H9" s="236"/>
      <c r="I9" s="237"/>
      <c r="J9" s="110" t="s">
        <v>400</v>
      </c>
      <c r="K9" s="110" t="s">
        <v>335</v>
      </c>
      <c r="L9" s="238" t="s">
        <v>363</v>
      </c>
      <c r="M9" s="239"/>
      <c r="N9" s="239"/>
      <c r="O9" s="239"/>
      <c r="P9" s="240"/>
      <c r="Q9" s="26"/>
    </row>
    <row r="10" spans="1:17">
      <c r="A10" s="4"/>
      <c r="B10" s="187"/>
      <c r="C10" s="4"/>
      <c r="D10" s="4"/>
      <c r="E10" s="4"/>
      <c r="F10" s="243" t="s">
        <v>361</v>
      </c>
      <c r="G10" s="244"/>
      <c r="H10" s="244"/>
      <c r="I10" s="245"/>
      <c r="J10" s="150" t="s">
        <v>361</v>
      </c>
      <c r="K10" s="154" t="s">
        <v>361</v>
      </c>
      <c r="L10" s="248" t="s">
        <v>5</v>
      </c>
      <c r="M10" s="250" t="s">
        <v>1</v>
      </c>
      <c r="N10" s="246" t="s">
        <v>401</v>
      </c>
      <c r="O10" s="246" t="s">
        <v>19</v>
      </c>
      <c r="P10" s="241" t="s">
        <v>364</v>
      </c>
      <c r="Q10" s="29"/>
    </row>
    <row r="11" spans="1:17" ht="31.5" customHeight="1">
      <c r="B11" s="187" t="s">
        <v>334</v>
      </c>
      <c r="C11" s="4"/>
      <c r="D11" s="4"/>
      <c r="E11" s="4"/>
      <c r="F11" s="30">
        <v>2011</v>
      </c>
      <c r="G11" s="10">
        <v>2012</v>
      </c>
      <c r="H11" s="252">
        <v>2015</v>
      </c>
      <c r="I11" s="253"/>
      <c r="J11" s="108">
        <v>2015</v>
      </c>
      <c r="K11" s="28">
        <v>2015</v>
      </c>
      <c r="L11" s="249"/>
      <c r="M11" s="251"/>
      <c r="N11" s="247"/>
      <c r="O11" s="247"/>
      <c r="P11" s="242"/>
      <c r="Q11" s="29" t="s">
        <v>2</v>
      </c>
    </row>
    <row r="12" spans="1:17">
      <c r="A12" s="5"/>
      <c r="B12" s="188"/>
      <c r="C12" s="5"/>
      <c r="D12" s="5"/>
      <c r="E12" s="5"/>
      <c r="F12" s="31"/>
      <c r="G12" s="6"/>
      <c r="H12" s="7"/>
      <c r="I12" s="32"/>
      <c r="J12" s="106"/>
      <c r="K12" s="109"/>
      <c r="L12" s="31"/>
      <c r="M12" s="31"/>
      <c r="N12" s="33"/>
      <c r="O12" s="33"/>
      <c r="P12" s="33"/>
      <c r="Q12" s="34"/>
    </row>
    <row r="13" spans="1:17">
      <c r="A13" s="35" t="s">
        <v>30</v>
      </c>
      <c r="B13" s="35" t="s">
        <v>31</v>
      </c>
      <c r="C13" s="35">
        <v>10</v>
      </c>
      <c r="D13" s="35" t="s">
        <v>32</v>
      </c>
      <c r="E13" s="36" t="s">
        <v>33</v>
      </c>
      <c r="F13" s="37">
        <v>2201</v>
      </c>
      <c r="G13" s="15">
        <v>2590.9</v>
      </c>
      <c r="H13" s="16">
        <v>2847.7</v>
      </c>
      <c r="I13" s="38">
        <v>0.22495635480000001</v>
      </c>
      <c r="J13" s="151">
        <v>1438.5</v>
      </c>
      <c r="K13" s="112">
        <f>H13+J13</f>
        <v>4286.2</v>
      </c>
      <c r="L13" s="107">
        <v>1963.6</v>
      </c>
      <c r="M13" s="37">
        <v>1411.6</v>
      </c>
      <c r="N13" s="39">
        <v>553</v>
      </c>
      <c r="O13" s="39">
        <v>358</v>
      </c>
      <c r="P13" s="40">
        <v>0</v>
      </c>
      <c r="Q13" s="41" t="s">
        <v>368</v>
      </c>
    </row>
    <row r="14" spans="1:17">
      <c r="A14" s="42" t="s">
        <v>34</v>
      </c>
      <c r="B14" s="42" t="s">
        <v>35</v>
      </c>
      <c r="C14" s="42">
        <v>20</v>
      </c>
      <c r="D14" s="42" t="s">
        <v>36</v>
      </c>
      <c r="E14" s="43" t="s">
        <v>37</v>
      </c>
      <c r="F14" s="44">
        <v>1742.9248465000001</v>
      </c>
      <c r="G14" s="17">
        <v>2756.1565012000001</v>
      </c>
      <c r="H14" s="18">
        <v>3641.2571661000002</v>
      </c>
      <c r="I14" s="45">
        <v>0.24460951</v>
      </c>
      <c r="J14" s="152">
        <v>702</v>
      </c>
      <c r="K14" s="112">
        <f t="shared" ref="K14:K77" si="0">H14+J14</f>
        <v>4343.2571661000002</v>
      </c>
      <c r="L14" s="105">
        <v>1250.6404424</v>
      </c>
      <c r="M14" s="44">
        <v>905.94172371000002</v>
      </c>
      <c r="N14" s="46">
        <v>668.52499999999998</v>
      </c>
      <c r="O14" s="46">
        <v>1360.15</v>
      </c>
      <c r="P14" s="78">
        <v>158</v>
      </c>
      <c r="Q14" s="48" t="s">
        <v>368</v>
      </c>
    </row>
    <row r="15" spans="1:17">
      <c r="A15" s="42" t="s">
        <v>38</v>
      </c>
      <c r="B15" s="42" t="s">
        <v>39</v>
      </c>
      <c r="C15" s="42">
        <v>30</v>
      </c>
      <c r="D15" s="42" t="s">
        <v>40</v>
      </c>
      <c r="E15" s="49" t="s">
        <v>41</v>
      </c>
      <c r="F15" s="44">
        <v>2586.6799999999998</v>
      </c>
      <c r="G15" s="17">
        <v>4114.2749999999996</v>
      </c>
      <c r="H15" s="18">
        <v>5848.9059999999999</v>
      </c>
      <c r="I15" s="45">
        <v>0.30590496550000001</v>
      </c>
      <c r="J15" s="152">
        <v>972</v>
      </c>
      <c r="K15" s="112">
        <f t="shared" si="0"/>
        <v>6820.9059999999999</v>
      </c>
      <c r="L15" s="105">
        <v>3894</v>
      </c>
      <c r="M15" s="44">
        <v>1226.9059999999999</v>
      </c>
      <c r="N15" s="46">
        <v>1300</v>
      </c>
      <c r="O15" s="46">
        <v>400</v>
      </c>
      <c r="P15" s="47">
        <v>0</v>
      </c>
      <c r="Q15" s="48" t="s">
        <v>368</v>
      </c>
    </row>
    <row r="16" spans="1:17">
      <c r="A16" s="42" t="s">
        <v>42</v>
      </c>
      <c r="B16" s="42" t="s">
        <v>43</v>
      </c>
      <c r="C16" s="42">
        <v>40</v>
      </c>
      <c r="D16" s="42" t="s">
        <v>40</v>
      </c>
      <c r="E16" s="43" t="s">
        <v>33</v>
      </c>
      <c r="F16" s="44">
        <v>2148.7069999999999</v>
      </c>
      <c r="G16" s="17">
        <v>2322.0749999999998</v>
      </c>
      <c r="H16" s="18">
        <v>2761.65</v>
      </c>
      <c r="I16" s="45">
        <v>0.2160408355</v>
      </c>
      <c r="J16" s="152">
        <v>774</v>
      </c>
      <c r="K16" s="112">
        <f t="shared" si="0"/>
        <v>3535.65</v>
      </c>
      <c r="L16" s="105">
        <v>1032</v>
      </c>
      <c r="M16" s="44">
        <v>1711.65</v>
      </c>
      <c r="N16" s="46">
        <v>390</v>
      </c>
      <c r="O16" s="46">
        <v>402</v>
      </c>
      <c r="P16" s="47">
        <v>0</v>
      </c>
      <c r="Q16" s="48" t="s">
        <v>368</v>
      </c>
    </row>
    <row r="17" spans="1:17">
      <c r="A17" s="42" t="s">
        <v>44</v>
      </c>
      <c r="B17" s="42" t="s">
        <v>45</v>
      </c>
      <c r="C17" s="42">
        <v>45</v>
      </c>
      <c r="D17" s="42" t="s">
        <v>32</v>
      </c>
      <c r="E17" s="43" t="s">
        <v>33</v>
      </c>
      <c r="F17" s="44">
        <v>2629.6970000000001</v>
      </c>
      <c r="G17" s="17">
        <v>4448.3419999999996</v>
      </c>
      <c r="H17" s="18">
        <v>6943</v>
      </c>
      <c r="I17" s="45">
        <v>0.30128664109999997</v>
      </c>
      <c r="J17" s="152">
        <v>1413</v>
      </c>
      <c r="K17" s="112">
        <f t="shared" si="0"/>
        <v>8356</v>
      </c>
      <c r="L17" s="105">
        <v>200</v>
      </c>
      <c r="M17" s="44">
        <v>3456</v>
      </c>
      <c r="N17" s="46">
        <v>1900</v>
      </c>
      <c r="O17" s="46">
        <v>2800</v>
      </c>
      <c r="P17" s="47">
        <v>0</v>
      </c>
      <c r="Q17" s="48" t="s">
        <v>368</v>
      </c>
    </row>
    <row r="18" spans="1:17">
      <c r="A18" s="42" t="s">
        <v>46</v>
      </c>
      <c r="B18" s="42" t="s">
        <v>47</v>
      </c>
      <c r="C18" s="42">
        <v>50</v>
      </c>
      <c r="D18" s="42" t="s">
        <v>48</v>
      </c>
      <c r="E18" s="43" t="s">
        <v>41</v>
      </c>
      <c r="F18" s="44">
        <v>199.45500000000001</v>
      </c>
      <c r="G18" s="17">
        <v>360.08</v>
      </c>
      <c r="H18" s="18">
        <v>655</v>
      </c>
      <c r="I18" s="45">
        <v>0.2178975383</v>
      </c>
      <c r="J18" s="152">
        <v>90</v>
      </c>
      <c r="K18" s="112">
        <f t="shared" si="0"/>
        <v>745</v>
      </c>
      <c r="L18" s="105">
        <v>180</v>
      </c>
      <c r="M18" s="44">
        <v>285</v>
      </c>
      <c r="N18" s="46">
        <v>180</v>
      </c>
      <c r="O18" s="46">
        <v>100</v>
      </c>
      <c r="P18" s="47">
        <v>0</v>
      </c>
      <c r="Q18" s="48" t="s">
        <v>368</v>
      </c>
    </row>
    <row r="19" spans="1:17">
      <c r="A19" s="42" t="s">
        <v>49</v>
      </c>
      <c r="B19" s="42" t="s">
        <v>50</v>
      </c>
      <c r="C19" s="42">
        <v>60</v>
      </c>
      <c r="D19" s="42" t="s">
        <v>36</v>
      </c>
      <c r="E19" s="49" t="s">
        <v>51</v>
      </c>
      <c r="F19" s="44">
        <v>8350</v>
      </c>
      <c r="G19" s="17">
        <v>11421.225</v>
      </c>
      <c r="H19" s="18">
        <v>13108</v>
      </c>
      <c r="I19" s="45">
        <v>0.29298167190000002</v>
      </c>
      <c r="J19" s="152">
        <v>2016</v>
      </c>
      <c r="K19" s="112">
        <f t="shared" si="0"/>
        <v>15124</v>
      </c>
      <c r="L19" s="105">
        <v>1800</v>
      </c>
      <c r="M19" s="44">
        <v>2029</v>
      </c>
      <c r="N19" s="46">
        <v>2149</v>
      </c>
      <c r="O19" s="46">
        <v>2428</v>
      </c>
      <c r="P19" s="78">
        <v>6718</v>
      </c>
      <c r="Q19" s="48" t="s">
        <v>368</v>
      </c>
    </row>
    <row r="20" spans="1:17">
      <c r="A20" s="42" t="s">
        <v>52</v>
      </c>
      <c r="B20" s="42" t="s">
        <v>53</v>
      </c>
      <c r="C20" s="42">
        <v>62</v>
      </c>
      <c r="D20" s="42" t="s">
        <v>36</v>
      </c>
      <c r="E20" s="43" t="s">
        <v>33</v>
      </c>
      <c r="F20" s="44">
        <v>3076.826</v>
      </c>
      <c r="G20" s="17">
        <v>3006.73</v>
      </c>
      <c r="H20" s="18">
        <v>3100</v>
      </c>
      <c r="I20" s="45">
        <v>0.15763647</v>
      </c>
      <c r="J20" s="152">
        <v>1683</v>
      </c>
      <c r="K20" s="112">
        <f t="shared" si="0"/>
        <v>4783</v>
      </c>
      <c r="L20" s="105">
        <v>3366</v>
      </c>
      <c r="M20" s="44">
        <v>0</v>
      </c>
      <c r="N20" s="46">
        <v>299.09100000000001</v>
      </c>
      <c r="O20" s="46">
        <v>1117.9090000000001</v>
      </c>
      <c r="P20" s="47">
        <v>0</v>
      </c>
      <c r="Q20" s="48" t="s">
        <v>368</v>
      </c>
    </row>
    <row r="21" spans="1:17">
      <c r="A21" s="42" t="s">
        <v>54</v>
      </c>
      <c r="B21" s="42" t="s">
        <v>55</v>
      </c>
      <c r="C21" s="42">
        <v>65</v>
      </c>
      <c r="D21" s="42" t="s">
        <v>36</v>
      </c>
      <c r="E21" s="43" t="s">
        <v>56</v>
      </c>
      <c r="F21" s="44">
        <v>2141</v>
      </c>
      <c r="G21" s="17">
        <v>1925</v>
      </c>
      <c r="H21" s="18">
        <v>1574</v>
      </c>
      <c r="I21" s="45">
        <v>0.41819437799999998</v>
      </c>
      <c r="J21" s="152">
        <v>441</v>
      </c>
      <c r="K21" s="112">
        <f t="shared" si="0"/>
        <v>2015</v>
      </c>
      <c r="L21" s="105">
        <v>1372</v>
      </c>
      <c r="M21" s="44">
        <v>0</v>
      </c>
      <c r="N21" s="46">
        <v>385.5</v>
      </c>
      <c r="O21" s="46">
        <v>257.5</v>
      </c>
      <c r="P21" s="47">
        <v>0</v>
      </c>
      <c r="Q21" s="48" t="s">
        <v>368</v>
      </c>
    </row>
    <row r="22" spans="1:17">
      <c r="A22" s="42" t="s">
        <v>57</v>
      </c>
      <c r="B22" s="42" t="s">
        <v>58</v>
      </c>
      <c r="C22" s="42">
        <v>70</v>
      </c>
      <c r="D22" s="42" t="s">
        <v>59</v>
      </c>
      <c r="E22" s="43" t="s">
        <v>56</v>
      </c>
      <c r="F22" s="44">
        <v>837.75599999999997</v>
      </c>
      <c r="G22" s="17">
        <v>568.76900000000001</v>
      </c>
      <c r="H22" s="18">
        <v>258.07499999999999</v>
      </c>
      <c r="I22" s="45">
        <v>0.1681818182</v>
      </c>
      <c r="J22" s="152">
        <v>153</v>
      </c>
      <c r="K22" s="112">
        <f t="shared" si="0"/>
        <v>411.07499999999999</v>
      </c>
      <c r="L22" s="105">
        <v>0</v>
      </c>
      <c r="M22" s="44">
        <v>306</v>
      </c>
      <c r="N22" s="46">
        <v>105.075</v>
      </c>
      <c r="O22" s="46">
        <v>0</v>
      </c>
      <c r="P22" s="78">
        <v>0</v>
      </c>
      <c r="Q22" s="48" t="s">
        <v>368</v>
      </c>
    </row>
    <row r="23" spans="1:17">
      <c r="A23" s="42" t="s">
        <v>60</v>
      </c>
      <c r="B23" s="42" t="s">
        <v>61</v>
      </c>
      <c r="C23" s="42">
        <v>80</v>
      </c>
      <c r="D23" s="42" t="s">
        <v>62</v>
      </c>
      <c r="E23" s="43" t="s">
        <v>33</v>
      </c>
      <c r="F23" s="44">
        <v>1611.241</v>
      </c>
      <c r="G23" s="17">
        <v>1870</v>
      </c>
      <c r="H23" s="18">
        <v>2455.2809999999999</v>
      </c>
      <c r="I23" s="45">
        <v>0.53269135639999998</v>
      </c>
      <c r="J23" s="152">
        <v>810</v>
      </c>
      <c r="K23" s="112">
        <f t="shared" si="0"/>
        <v>3265.2809999999999</v>
      </c>
      <c r="L23" s="105">
        <v>1240</v>
      </c>
      <c r="M23" s="44">
        <v>1243.2809999999999</v>
      </c>
      <c r="N23" s="46">
        <v>85</v>
      </c>
      <c r="O23" s="46">
        <v>697</v>
      </c>
      <c r="P23" s="47">
        <v>0</v>
      </c>
      <c r="Q23" s="48" t="s">
        <v>368</v>
      </c>
    </row>
    <row r="24" spans="1:17">
      <c r="A24" s="42" t="s">
        <v>63</v>
      </c>
      <c r="B24" s="42" t="s">
        <v>64</v>
      </c>
      <c r="C24" s="42">
        <v>85</v>
      </c>
      <c r="D24" s="42" t="s">
        <v>40</v>
      </c>
      <c r="E24" s="43" t="s">
        <v>56</v>
      </c>
      <c r="F24" s="44">
        <v>969.68200000000002</v>
      </c>
      <c r="G24" s="17">
        <v>826.5</v>
      </c>
      <c r="H24" s="18">
        <v>1215</v>
      </c>
      <c r="I24" s="45">
        <v>0.1968733594</v>
      </c>
      <c r="J24" s="152">
        <v>324</v>
      </c>
      <c r="K24" s="112">
        <f t="shared" si="0"/>
        <v>1539</v>
      </c>
      <c r="L24" s="105">
        <v>435.6</v>
      </c>
      <c r="M24" s="44">
        <v>188.4</v>
      </c>
      <c r="N24" s="46">
        <v>600</v>
      </c>
      <c r="O24" s="46">
        <v>315</v>
      </c>
      <c r="P24" s="47">
        <v>0</v>
      </c>
      <c r="Q24" s="48" t="s">
        <v>368</v>
      </c>
    </row>
    <row r="25" spans="1:17">
      <c r="A25" s="42" t="s">
        <v>65</v>
      </c>
      <c r="B25" s="42" t="s">
        <v>66</v>
      </c>
      <c r="C25" s="42">
        <v>90</v>
      </c>
      <c r="D25" s="42" t="s">
        <v>40</v>
      </c>
      <c r="E25" s="49" t="s">
        <v>67</v>
      </c>
      <c r="F25" s="44">
        <v>3538.7249999999999</v>
      </c>
      <c r="G25" s="17">
        <v>3561.8110000000001</v>
      </c>
      <c r="H25" s="18">
        <v>3966.3110000000001</v>
      </c>
      <c r="I25" s="45">
        <v>0.2092957271</v>
      </c>
      <c r="J25" s="152">
        <v>1647</v>
      </c>
      <c r="K25" s="112">
        <f t="shared" si="0"/>
        <v>5613.3109999999997</v>
      </c>
      <c r="L25" s="105">
        <v>1251.5</v>
      </c>
      <c r="M25" s="44">
        <v>2961.8110000000001</v>
      </c>
      <c r="N25" s="46">
        <v>700</v>
      </c>
      <c r="O25" s="46">
        <v>700</v>
      </c>
      <c r="P25" s="78">
        <v>0</v>
      </c>
      <c r="Q25" s="48" t="s">
        <v>369</v>
      </c>
    </row>
    <row r="26" spans="1:17">
      <c r="A26" s="42" t="s">
        <v>68</v>
      </c>
      <c r="B26" s="42" t="s">
        <v>69</v>
      </c>
      <c r="C26" s="42">
        <v>100</v>
      </c>
      <c r="D26" s="42" t="s">
        <v>70</v>
      </c>
      <c r="E26" s="43" t="s">
        <v>67</v>
      </c>
      <c r="F26" s="44">
        <v>4522.5950000000003</v>
      </c>
      <c r="G26" s="17">
        <v>5536.79</v>
      </c>
      <c r="H26" s="18">
        <v>4165.2709999999997</v>
      </c>
      <c r="I26" s="45">
        <v>0.20749953669999999</v>
      </c>
      <c r="J26" s="152">
        <v>1026</v>
      </c>
      <c r="K26" s="112">
        <f t="shared" si="0"/>
        <v>5191.2709999999997</v>
      </c>
      <c r="L26" s="105">
        <v>118.84</v>
      </c>
      <c r="M26" s="44">
        <v>688.27099999999996</v>
      </c>
      <c r="N26" s="46">
        <v>1356</v>
      </c>
      <c r="O26" s="46">
        <v>1095</v>
      </c>
      <c r="P26" s="78">
        <v>1933.16</v>
      </c>
      <c r="Q26" s="48" t="s">
        <v>368</v>
      </c>
    </row>
    <row r="27" spans="1:17">
      <c r="A27" s="42" t="s">
        <v>71</v>
      </c>
      <c r="B27" s="42" t="s">
        <v>72</v>
      </c>
      <c r="C27" s="42">
        <v>120</v>
      </c>
      <c r="D27" s="42" t="s">
        <v>73</v>
      </c>
      <c r="E27" s="43" t="s">
        <v>37</v>
      </c>
      <c r="F27" s="44">
        <v>6468</v>
      </c>
      <c r="G27" s="17">
        <v>6975.6</v>
      </c>
      <c r="H27" s="18">
        <v>7036.55</v>
      </c>
      <c r="I27" s="45">
        <v>0.249512609</v>
      </c>
      <c r="J27" s="152">
        <v>1665</v>
      </c>
      <c r="K27" s="112">
        <f t="shared" si="0"/>
        <v>8701.5499999999993</v>
      </c>
      <c r="L27" s="105">
        <v>2050.625</v>
      </c>
      <c r="M27" s="44">
        <v>3265.625</v>
      </c>
      <c r="N27" s="46">
        <v>1412</v>
      </c>
      <c r="O27" s="46">
        <v>1973.3</v>
      </c>
      <c r="P27" s="47">
        <v>0</v>
      </c>
      <c r="Q27" s="48" t="s">
        <v>368</v>
      </c>
    </row>
    <row r="28" spans="1:17">
      <c r="A28" s="42" t="s">
        <v>74</v>
      </c>
      <c r="B28" s="42" t="s">
        <v>75</v>
      </c>
      <c r="C28" s="42">
        <v>130</v>
      </c>
      <c r="D28" s="42" t="s">
        <v>40</v>
      </c>
      <c r="E28" s="43" t="s">
        <v>51</v>
      </c>
      <c r="F28" s="44">
        <v>4829.3370000000004</v>
      </c>
      <c r="G28" s="17">
        <v>7798.56</v>
      </c>
      <c r="H28" s="18">
        <v>11892.08</v>
      </c>
      <c r="I28" s="45">
        <v>0.34703669660000003</v>
      </c>
      <c r="J28" s="152">
        <v>1260</v>
      </c>
      <c r="K28" s="112">
        <f t="shared" si="0"/>
        <v>13152.08</v>
      </c>
      <c r="L28" s="105">
        <v>9499.07</v>
      </c>
      <c r="M28" s="44">
        <v>643.01</v>
      </c>
      <c r="N28" s="46">
        <v>2010</v>
      </c>
      <c r="O28" s="46">
        <v>1000</v>
      </c>
      <c r="P28" s="47">
        <v>0</v>
      </c>
      <c r="Q28" s="48" t="s">
        <v>368</v>
      </c>
    </row>
    <row r="29" spans="1:17">
      <c r="A29" s="42" t="s">
        <v>76</v>
      </c>
      <c r="B29" s="42" t="s">
        <v>77</v>
      </c>
      <c r="C29" s="42">
        <v>140</v>
      </c>
      <c r="D29" s="42" t="s">
        <v>48</v>
      </c>
      <c r="E29" s="43" t="s">
        <v>37</v>
      </c>
      <c r="F29" s="44">
        <v>3524.0259999999998</v>
      </c>
      <c r="G29" s="17">
        <v>3797.3150000000001</v>
      </c>
      <c r="H29" s="18">
        <v>5227.5</v>
      </c>
      <c r="I29" s="45">
        <v>0.22244013530000001</v>
      </c>
      <c r="J29" s="152">
        <v>1143</v>
      </c>
      <c r="K29" s="112">
        <f t="shared" si="0"/>
        <v>6370.5</v>
      </c>
      <c r="L29" s="105">
        <v>1835</v>
      </c>
      <c r="M29" s="44">
        <v>3135.5</v>
      </c>
      <c r="N29" s="46">
        <v>1200</v>
      </c>
      <c r="O29" s="46">
        <v>200</v>
      </c>
      <c r="P29" s="47">
        <v>0</v>
      </c>
      <c r="Q29" s="48" t="s">
        <v>368</v>
      </c>
    </row>
    <row r="30" spans="1:17">
      <c r="A30" s="42" t="s">
        <v>78</v>
      </c>
      <c r="B30" s="42" t="s">
        <v>79</v>
      </c>
      <c r="C30" s="42">
        <v>150</v>
      </c>
      <c r="D30" s="42" t="s">
        <v>73</v>
      </c>
      <c r="E30" s="43" t="s">
        <v>80</v>
      </c>
      <c r="F30" s="44">
        <v>1195</v>
      </c>
      <c r="G30" s="17">
        <v>1197</v>
      </c>
      <c r="H30" s="18">
        <v>1376</v>
      </c>
      <c r="I30" s="45">
        <v>0.2250204415</v>
      </c>
      <c r="J30" s="152">
        <v>909</v>
      </c>
      <c r="K30" s="112">
        <f t="shared" si="0"/>
        <v>2285</v>
      </c>
      <c r="L30" s="105">
        <v>0</v>
      </c>
      <c r="M30" s="44">
        <v>0</v>
      </c>
      <c r="N30" s="46">
        <v>147</v>
      </c>
      <c r="O30" s="46">
        <v>320</v>
      </c>
      <c r="P30" s="78">
        <v>1818</v>
      </c>
      <c r="Q30" s="48" t="s">
        <v>368</v>
      </c>
    </row>
    <row r="31" spans="1:17">
      <c r="A31" s="42" t="s">
        <v>81</v>
      </c>
      <c r="B31" s="42" t="s">
        <v>82</v>
      </c>
      <c r="C31" s="42">
        <v>170</v>
      </c>
      <c r="D31" s="42" t="s">
        <v>32</v>
      </c>
      <c r="E31" s="43" t="s">
        <v>51</v>
      </c>
      <c r="F31" s="44">
        <v>5987.4040000000005</v>
      </c>
      <c r="G31" s="17">
        <v>7173.2070000000003</v>
      </c>
      <c r="H31" s="18">
        <v>9803.5280000000002</v>
      </c>
      <c r="I31" s="45">
        <v>0.3214914458</v>
      </c>
      <c r="J31" s="152">
        <v>1224</v>
      </c>
      <c r="K31" s="112">
        <f t="shared" si="0"/>
        <v>11027.528</v>
      </c>
      <c r="L31" s="105">
        <v>2448</v>
      </c>
      <c r="M31" s="44">
        <v>7134.7070000000003</v>
      </c>
      <c r="N31" s="46">
        <v>1444.8209999999999</v>
      </c>
      <c r="O31" s="46">
        <v>0</v>
      </c>
      <c r="P31" s="47">
        <v>0</v>
      </c>
      <c r="Q31" s="48" t="s">
        <v>368</v>
      </c>
    </row>
    <row r="32" spans="1:17">
      <c r="A32" s="42" t="s">
        <v>83</v>
      </c>
      <c r="B32" s="42" t="s">
        <v>84</v>
      </c>
      <c r="C32" s="42">
        <v>180</v>
      </c>
      <c r="D32" s="42" t="s">
        <v>73</v>
      </c>
      <c r="E32" s="43" t="s">
        <v>37</v>
      </c>
      <c r="F32" s="44">
        <v>3215.4490000000001</v>
      </c>
      <c r="G32" s="17">
        <v>3490.7849999999999</v>
      </c>
      <c r="H32" s="18">
        <v>3252.6840000000002</v>
      </c>
      <c r="I32" s="45">
        <v>0.2479349955</v>
      </c>
      <c r="J32" s="152">
        <v>1071</v>
      </c>
      <c r="K32" s="112">
        <f t="shared" si="0"/>
        <v>4323.6840000000002</v>
      </c>
      <c r="L32" s="105">
        <v>1428</v>
      </c>
      <c r="M32" s="44">
        <v>2148</v>
      </c>
      <c r="N32" s="46">
        <v>510.3</v>
      </c>
      <c r="O32" s="46">
        <v>237.38399999999999</v>
      </c>
      <c r="P32" s="47">
        <v>0</v>
      </c>
      <c r="Q32" s="48" t="s">
        <v>368</v>
      </c>
    </row>
    <row r="33" spans="1:17">
      <c r="A33" s="42" t="s">
        <v>85</v>
      </c>
      <c r="B33" s="42" t="s">
        <v>86</v>
      </c>
      <c r="C33" s="42">
        <v>200</v>
      </c>
      <c r="D33" s="42" t="s">
        <v>62</v>
      </c>
      <c r="E33" s="43" t="s">
        <v>33</v>
      </c>
      <c r="F33" s="44">
        <v>5903.21</v>
      </c>
      <c r="G33" s="17">
        <v>10431.355</v>
      </c>
      <c r="H33" s="18">
        <v>8722</v>
      </c>
      <c r="I33" s="45">
        <v>0.26810525019999998</v>
      </c>
      <c r="J33" s="152">
        <v>2583</v>
      </c>
      <c r="K33" s="112">
        <f t="shared" si="0"/>
        <v>11305</v>
      </c>
      <c r="L33" s="105">
        <v>0</v>
      </c>
      <c r="M33" s="44">
        <v>3300</v>
      </c>
      <c r="N33" s="46">
        <v>539</v>
      </c>
      <c r="O33" s="46">
        <v>2300</v>
      </c>
      <c r="P33" s="78">
        <v>5166</v>
      </c>
      <c r="Q33" s="48" t="s">
        <v>368</v>
      </c>
    </row>
    <row r="34" spans="1:17">
      <c r="A34" s="42" t="s">
        <v>87</v>
      </c>
      <c r="B34" s="42" t="s">
        <v>88</v>
      </c>
      <c r="C34" s="42">
        <v>210</v>
      </c>
      <c r="D34" s="42" t="s">
        <v>48</v>
      </c>
      <c r="E34" s="43" t="s">
        <v>37</v>
      </c>
      <c r="F34" s="44">
        <v>255.32300000000001</v>
      </c>
      <c r="G34" s="17">
        <v>335.5</v>
      </c>
      <c r="H34" s="18">
        <v>445.5</v>
      </c>
      <c r="I34" s="45">
        <v>0.27</v>
      </c>
      <c r="J34" s="152">
        <v>63</v>
      </c>
      <c r="K34" s="112">
        <f t="shared" si="0"/>
        <v>508.5</v>
      </c>
      <c r="L34" s="105">
        <v>164.5</v>
      </c>
      <c r="M34" s="44">
        <v>0</v>
      </c>
      <c r="N34" s="46">
        <v>165.8</v>
      </c>
      <c r="O34" s="46">
        <v>178.2</v>
      </c>
      <c r="P34" s="47">
        <v>0</v>
      </c>
      <c r="Q34" s="48" t="s">
        <v>368</v>
      </c>
    </row>
    <row r="35" spans="1:17">
      <c r="A35" s="42" t="s">
        <v>89</v>
      </c>
      <c r="B35" s="42" t="s">
        <v>90</v>
      </c>
      <c r="C35" s="42">
        <v>240</v>
      </c>
      <c r="D35" s="42" t="s">
        <v>62</v>
      </c>
      <c r="E35" s="43" t="s">
        <v>37</v>
      </c>
      <c r="F35" s="44">
        <v>2434.3040000000001</v>
      </c>
      <c r="G35" s="17">
        <v>2968.52</v>
      </c>
      <c r="H35" s="18">
        <v>3137.6</v>
      </c>
      <c r="I35" s="45">
        <v>0.22566168010000001</v>
      </c>
      <c r="J35" s="152">
        <v>945</v>
      </c>
      <c r="K35" s="112">
        <f t="shared" si="0"/>
        <v>4082.6</v>
      </c>
      <c r="L35" s="105">
        <v>1598</v>
      </c>
      <c r="M35" s="44">
        <v>968</v>
      </c>
      <c r="N35" s="46">
        <v>856.6</v>
      </c>
      <c r="O35" s="46">
        <v>660</v>
      </c>
      <c r="P35" s="47">
        <v>0</v>
      </c>
      <c r="Q35" s="48" t="s">
        <v>368</v>
      </c>
    </row>
    <row r="36" spans="1:17">
      <c r="A36" s="42" t="s">
        <v>91</v>
      </c>
      <c r="B36" s="42" t="s">
        <v>92</v>
      </c>
      <c r="C36" s="42">
        <v>250</v>
      </c>
      <c r="D36" s="42" t="s">
        <v>73</v>
      </c>
      <c r="E36" s="43" t="s">
        <v>37</v>
      </c>
      <c r="F36" s="44">
        <v>1866</v>
      </c>
      <c r="G36" s="17">
        <v>3064.056</v>
      </c>
      <c r="H36" s="18">
        <v>4102.66</v>
      </c>
      <c r="I36" s="45">
        <v>0.60555867159999999</v>
      </c>
      <c r="J36" s="152">
        <v>432</v>
      </c>
      <c r="K36" s="112">
        <f t="shared" si="0"/>
        <v>4534.66</v>
      </c>
      <c r="L36" s="105">
        <v>2714.373</v>
      </c>
      <c r="M36" s="44">
        <v>837.01700000000005</v>
      </c>
      <c r="N36" s="46">
        <v>558.93200000000002</v>
      </c>
      <c r="O36" s="46">
        <v>424.33800000000002</v>
      </c>
      <c r="P36" s="78">
        <v>0</v>
      </c>
      <c r="Q36" s="48" t="s">
        <v>368</v>
      </c>
    </row>
    <row r="37" spans="1:17">
      <c r="A37" s="42" t="s">
        <v>93</v>
      </c>
      <c r="B37" s="42" t="s">
        <v>94</v>
      </c>
      <c r="C37" s="42">
        <v>260</v>
      </c>
      <c r="D37" s="42" t="s">
        <v>48</v>
      </c>
      <c r="E37" s="43" t="s">
        <v>37</v>
      </c>
      <c r="F37" s="44">
        <v>1887.8</v>
      </c>
      <c r="G37" s="17">
        <v>2178.27</v>
      </c>
      <c r="H37" s="18">
        <v>2578</v>
      </c>
      <c r="I37" s="45">
        <v>0.20010090429999999</v>
      </c>
      <c r="J37" s="152">
        <v>648</v>
      </c>
      <c r="K37" s="112">
        <f t="shared" si="0"/>
        <v>3226</v>
      </c>
      <c r="L37" s="105">
        <v>1796</v>
      </c>
      <c r="M37" s="44">
        <v>0</v>
      </c>
      <c r="N37" s="46">
        <v>715</v>
      </c>
      <c r="O37" s="46">
        <v>715</v>
      </c>
      <c r="P37" s="47">
        <v>0</v>
      </c>
      <c r="Q37" s="48" t="s">
        <v>368</v>
      </c>
    </row>
    <row r="38" spans="1:17">
      <c r="A38" s="42" t="s">
        <v>95</v>
      </c>
      <c r="B38" s="42" t="s">
        <v>96</v>
      </c>
      <c r="C38" s="42">
        <v>265</v>
      </c>
      <c r="D38" s="42" t="s">
        <v>48</v>
      </c>
      <c r="E38" s="43" t="s">
        <v>37</v>
      </c>
      <c r="F38" s="44">
        <v>57</v>
      </c>
      <c r="G38" s="17">
        <v>102</v>
      </c>
      <c r="H38" s="18">
        <v>195</v>
      </c>
      <c r="I38" s="45">
        <v>0.43333333330000001</v>
      </c>
      <c r="J38" s="152">
        <v>18</v>
      </c>
      <c r="K38" s="112">
        <f t="shared" si="0"/>
        <v>213</v>
      </c>
      <c r="L38" s="105">
        <v>54</v>
      </c>
      <c r="M38" s="44">
        <v>12</v>
      </c>
      <c r="N38" s="46">
        <v>147</v>
      </c>
      <c r="O38" s="46">
        <v>0</v>
      </c>
      <c r="P38" s="47">
        <v>0</v>
      </c>
      <c r="Q38" s="48" t="s">
        <v>368</v>
      </c>
    </row>
    <row r="39" spans="1:17">
      <c r="A39" s="42" t="s">
        <v>97</v>
      </c>
      <c r="B39" s="42" t="s">
        <v>98</v>
      </c>
      <c r="C39" s="42">
        <v>270</v>
      </c>
      <c r="D39" s="42" t="s">
        <v>36</v>
      </c>
      <c r="E39" s="43" t="s">
        <v>33</v>
      </c>
      <c r="F39" s="44">
        <v>2986.9209999999998</v>
      </c>
      <c r="G39" s="17">
        <v>3441.87</v>
      </c>
      <c r="H39" s="18">
        <v>3324.7350000000001</v>
      </c>
      <c r="I39" s="45">
        <v>0.1468612758</v>
      </c>
      <c r="J39" s="152">
        <v>1764</v>
      </c>
      <c r="K39" s="112">
        <f t="shared" si="0"/>
        <v>5088.7350000000006</v>
      </c>
      <c r="L39" s="105">
        <v>2598</v>
      </c>
      <c r="M39" s="44">
        <v>1830.89</v>
      </c>
      <c r="N39" s="46">
        <v>106.86199999999999</v>
      </c>
      <c r="O39" s="46">
        <v>552.98299999999995</v>
      </c>
      <c r="P39" s="47">
        <v>0</v>
      </c>
      <c r="Q39" s="48" t="s">
        <v>368</v>
      </c>
    </row>
    <row r="40" spans="1:17">
      <c r="A40" s="42" t="s">
        <v>99</v>
      </c>
      <c r="B40" s="42" t="s">
        <v>100</v>
      </c>
      <c r="C40" s="42">
        <v>285</v>
      </c>
      <c r="D40" s="42" t="s">
        <v>73</v>
      </c>
      <c r="E40" s="43" t="s">
        <v>56</v>
      </c>
      <c r="F40" s="44">
        <v>2592</v>
      </c>
      <c r="G40" s="17">
        <v>3234</v>
      </c>
      <c r="H40" s="18">
        <v>4975</v>
      </c>
      <c r="I40" s="45">
        <v>0.37760910819999999</v>
      </c>
      <c r="J40" s="152">
        <v>850</v>
      </c>
      <c r="K40" s="112">
        <f t="shared" si="0"/>
        <v>5825</v>
      </c>
      <c r="L40" s="105">
        <v>0</v>
      </c>
      <c r="M40" s="44">
        <v>4039</v>
      </c>
      <c r="N40" s="46">
        <v>1007</v>
      </c>
      <c r="O40" s="46">
        <v>779</v>
      </c>
      <c r="P40" s="47">
        <v>0</v>
      </c>
      <c r="Q40" s="48" t="s">
        <v>368</v>
      </c>
    </row>
    <row r="41" spans="1:17">
      <c r="A41" s="42" t="s">
        <v>101</v>
      </c>
      <c r="B41" s="42" t="s">
        <v>102</v>
      </c>
      <c r="C41" s="42">
        <v>293</v>
      </c>
      <c r="D41" s="42" t="s">
        <v>62</v>
      </c>
      <c r="E41" s="43" t="s">
        <v>56</v>
      </c>
      <c r="F41" s="44">
        <v>2829.337</v>
      </c>
      <c r="G41" s="17">
        <v>2905.2919999999999</v>
      </c>
      <c r="H41" s="18">
        <v>3289.145</v>
      </c>
      <c r="I41" s="45">
        <v>0.43521025190000001</v>
      </c>
      <c r="J41" s="152">
        <v>567</v>
      </c>
      <c r="K41" s="112">
        <f t="shared" si="0"/>
        <v>3856.145</v>
      </c>
      <c r="L41" s="105">
        <v>756</v>
      </c>
      <c r="M41" s="44">
        <v>2284.5</v>
      </c>
      <c r="N41" s="46">
        <v>442.75400000000002</v>
      </c>
      <c r="O41" s="46">
        <v>372.89100000000002</v>
      </c>
      <c r="P41" s="47">
        <v>0</v>
      </c>
      <c r="Q41" s="48" t="s">
        <v>368</v>
      </c>
    </row>
    <row r="42" spans="1:17">
      <c r="A42" s="42" t="s">
        <v>103</v>
      </c>
      <c r="B42" s="42" t="s">
        <v>104</v>
      </c>
      <c r="C42" s="42">
        <v>298</v>
      </c>
      <c r="D42" s="42" t="s">
        <v>48</v>
      </c>
      <c r="E42" s="43" t="s">
        <v>37</v>
      </c>
      <c r="F42" s="44">
        <v>405</v>
      </c>
      <c r="G42" s="17">
        <v>417.73</v>
      </c>
      <c r="H42" s="18">
        <v>474.66</v>
      </c>
      <c r="I42" s="45">
        <v>0.18</v>
      </c>
      <c r="J42" s="152">
        <v>135</v>
      </c>
      <c r="K42" s="112">
        <f t="shared" si="0"/>
        <v>609.66000000000008</v>
      </c>
      <c r="L42" s="105">
        <v>509.66</v>
      </c>
      <c r="M42" s="44">
        <v>0</v>
      </c>
      <c r="N42" s="46">
        <v>100</v>
      </c>
      <c r="O42" s="46">
        <v>0</v>
      </c>
      <c r="P42" s="47">
        <v>0</v>
      </c>
      <c r="Q42" s="48" t="s">
        <v>368</v>
      </c>
    </row>
    <row r="43" spans="1:17">
      <c r="A43" s="42" t="s">
        <v>105</v>
      </c>
      <c r="B43" s="42" t="s">
        <v>106</v>
      </c>
      <c r="C43" s="42">
        <v>310</v>
      </c>
      <c r="D43" s="42" t="s">
        <v>59</v>
      </c>
      <c r="E43" s="43" t="s">
        <v>67</v>
      </c>
      <c r="F43" s="44">
        <v>3693</v>
      </c>
      <c r="G43" s="17">
        <v>5309.2</v>
      </c>
      <c r="H43" s="18">
        <v>7675.2893599999998</v>
      </c>
      <c r="I43" s="45">
        <v>0.24340961550000001</v>
      </c>
      <c r="J43" s="152">
        <v>1710</v>
      </c>
      <c r="K43" s="112">
        <f t="shared" si="0"/>
        <v>9385.2893599999989</v>
      </c>
      <c r="L43" s="105">
        <v>1710</v>
      </c>
      <c r="M43" s="44">
        <v>4417.1413599999996</v>
      </c>
      <c r="N43" s="46">
        <v>955</v>
      </c>
      <c r="O43" s="46">
        <v>2303.1480000000001</v>
      </c>
      <c r="P43" s="78">
        <v>0</v>
      </c>
      <c r="Q43" s="48" t="s">
        <v>368</v>
      </c>
    </row>
    <row r="44" spans="1:17">
      <c r="A44" s="42" t="s">
        <v>107</v>
      </c>
      <c r="B44" s="42" t="s">
        <v>108</v>
      </c>
      <c r="C44" s="42">
        <v>320</v>
      </c>
      <c r="D44" s="42" t="s">
        <v>59</v>
      </c>
      <c r="E44" s="43" t="s">
        <v>33</v>
      </c>
      <c r="F44" s="44">
        <v>5412.5</v>
      </c>
      <c r="G44" s="17">
        <v>4205</v>
      </c>
      <c r="H44" s="18">
        <v>2219</v>
      </c>
      <c r="I44" s="45">
        <v>0.1812411712</v>
      </c>
      <c r="J44" s="152">
        <v>1350</v>
      </c>
      <c r="K44" s="112">
        <f t="shared" si="0"/>
        <v>3569</v>
      </c>
      <c r="L44" s="105">
        <v>1800</v>
      </c>
      <c r="M44" s="44">
        <v>1200</v>
      </c>
      <c r="N44" s="46">
        <v>419</v>
      </c>
      <c r="O44" s="46">
        <v>150</v>
      </c>
      <c r="P44" s="78">
        <v>0</v>
      </c>
      <c r="Q44" s="48" t="s">
        <v>368</v>
      </c>
    </row>
    <row r="45" spans="1:17">
      <c r="A45" s="42" t="s">
        <v>109</v>
      </c>
      <c r="B45" s="42" t="s">
        <v>110</v>
      </c>
      <c r="C45" s="42">
        <v>330</v>
      </c>
      <c r="D45" s="42" t="s">
        <v>111</v>
      </c>
      <c r="E45" s="43" t="s">
        <v>41</v>
      </c>
      <c r="F45" s="50">
        <v>4585</v>
      </c>
      <c r="G45" s="19">
        <v>6412</v>
      </c>
      <c r="H45" s="20">
        <v>9832</v>
      </c>
      <c r="I45" s="51">
        <v>0.32265157109999998</v>
      </c>
      <c r="J45" s="153">
        <v>1287</v>
      </c>
      <c r="K45" s="112">
        <f t="shared" si="0"/>
        <v>11119</v>
      </c>
      <c r="L45" s="105">
        <v>0</v>
      </c>
      <c r="M45" s="44">
        <v>7957</v>
      </c>
      <c r="N45" s="46">
        <v>3053</v>
      </c>
      <c r="O45" s="46">
        <v>109</v>
      </c>
      <c r="P45" s="47">
        <v>0</v>
      </c>
      <c r="Q45" s="48" t="s">
        <v>368</v>
      </c>
    </row>
    <row r="46" spans="1:17" ht="39">
      <c r="A46" s="42" t="s">
        <v>112</v>
      </c>
      <c r="B46" s="42" t="s">
        <v>113</v>
      </c>
      <c r="C46" s="42">
        <v>340</v>
      </c>
      <c r="D46" s="42" t="s">
        <v>32</v>
      </c>
      <c r="E46" s="43" t="s">
        <v>41</v>
      </c>
      <c r="F46" s="44">
        <v>3351.5265537999999</v>
      </c>
      <c r="G46" s="17">
        <v>4009.1084821999998</v>
      </c>
      <c r="H46" s="18">
        <v>5529.6459340000001</v>
      </c>
      <c r="I46" s="45">
        <v>0.2462719887</v>
      </c>
      <c r="J46" s="152">
        <v>1161</v>
      </c>
      <c r="K46" s="112">
        <f t="shared" si="0"/>
        <v>6690.6459340000001</v>
      </c>
      <c r="L46" s="105">
        <v>4628.4549999999999</v>
      </c>
      <c r="M46" s="44">
        <v>197.65793402</v>
      </c>
      <c r="N46" s="46">
        <v>1764.5329999999999</v>
      </c>
      <c r="O46" s="46">
        <v>100</v>
      </c>
      <c r="P46" s="47">
        <v>0</v>
      </c>
      <c r="Q46" s="48" t="s">
        <v>370</v>
      </c>
    </row>
    <row r="47" spans="1:17">
      <c r="A47" s="42" t="s">
        <v>114</v>
      </c>
      <c r="B47" s="42" t="s">
        <v>115</v>
      </c>
      <c r="C47" s="42">
        <v>350</v>
      </c>
      <c r="D47" s="42" t="s">
        <v>48</v>
      </c>
      <c r="E47" s="43" t="s">
        <v>33</v>
      </c>
      <c r="F47" s="44">
        <v>2320.4</v>
      </c>
      <c r="G47" s="17">
        <v>4885.299</v>
      </c>
      <c r="H47" s="18">
        <v>7324.9</v>
      </c>
      <c r="I47" s="45">
        <v>0.2036705691</v>
      </c>
      <c r="J47" s="152">
        <v>1674</v>
      </c>
      <c r="K47" s="112">
        <f t="shared" si="0"/>
        <v>8998.9</v>
      </c>
      <c r="L47" s="105">
        <v>0</v>
      </c>
      <c r="M47" s="44">
        <v>5783.9</v>
      </c>
      <c r="N47" s="46">
        <v>625</v>
      </c>
      <c r="O47" s="46">
        <v>2590</v>
      </c>
      <c r="P47" s="78">
        <v>0</v>
      </c>
      <c r="Q47" s="48" t="s">
        <v>368</v>
      </c>
    </row>
    <row r="48" spans="1:17">
      <c r="A48" s="42" t="s">
        <v>116</v>
      </c>
      <c r="B48" s="42" t="s">
        <v>117</v>
      </c>
      <c r="C48" s="42">
        <v>360</v>
      </c>
      <c r="D48" s="42" t="s">
        <v>62</v>
      </c>
      <c r="E48" s="43" t="s">
        <v>37</v>
      </c>
      <c r="F48" s="44">
        <v>2776.05</v>
      </c>
      <c r="G48" s="17">
        <v>2707.24</v>
      </c>
      <c r="H48" s="18">
        <v>2869.65</v>
      </c>
      <c r="I48" s="45">
        <v>0.15010592389999999</v>
      </c>
      <c r="J48" s="152">
        <v>1026</v>
      </c>
      <c r="K48" s="112">
        <f t="shared" si="0"/>
        <v>3895.65</v>
      </c>
      <c r="L48" s="105">
        <v>168</v>
      </c>
      <c r="M48" s="44">
        <v>1984</v>
      </c>
      <c r="N48" s="46">
        <v>1300</v>
      </c>
      <c r="O48" s="46">
        <v>443.65</v>
      </c>
      <c r="P48" s="78">
        <v>0</v>
      </c>
      <c r="Q48" s="48" t="s">
        <v>368</v>
      </c>
    </row>
    <row r="49" spans="1:17">
      <c r="A49" s="42" t="s">
        <v>118</v>
      </c>
      <c r="B49" s="42" t="s">
        <v>119</v>
      </c>
      <c r="C49" s="42">
        <v>370</v>
      </c>
      <c r="D49" s="42" t="s">
        <v>48</v>
      </c>
      <c r="E49" s="43" t="s">
        <v>41</v>
      </c>
      <c r="F49" s="50">
        <v>465.30900000000003</v>
      </c>
      <c r="G49" s="19">
        <v>57.396999999999998</v>
      </c>
      <c r="H49" s="20">
        <v>70.36</v>
      </c>
      <c r="I49" s="51">
        <v>0.24558464220000001</v>
      </c>
      <c r="J49" s="153">
        <v>27</v>
      </c>
      <c r="K49" s="112">
        <f t="shared" si="0"/>
        <v>97.36</v>
      </c>
      <c r="L49" s="105">
        <v>0</v>
      </c>
      <c r="M49" s="50">
        <v>17.376999999999999</v>
      </c>
      <c r="N49" s="52">
        <v>5</v>
      </c>
      <c r="O49" s="52">
        <v>20.983000000000001</v>
      </c>
      <c r="P49" s="79">
        <v>54</v>
      </c>
      <c r="Q49" s="48" t="s">
        <v>368</v>
      </c>
    </row>
    <row r="50" spans="1:17" ht="39">
      <c r="A50" s="42" t="s">
        <v>120</v>
      </c>
      <c r="B50" s="42" t="s">
        <v>121</v>
      </c>
      <c r="C50" s="42">
        <v>380</v>
      </c>
      <c r="D50" s="42" t="s">
        <v>32</v>
      </c>
      <c r="E50" s="43" t="s">
        <v>41</v>
      </c>
      <c r="F50" s="44">
        <v>3297.2109999999998</v>
      </c>
      <c r="G50" s="17">
        <v>3913.6880000000001</v>
      </c>
      <c r="H50" s="18">
        <v>3992.1</v>
      </c>
      <c r="I50" s="45">
        <v>0.2017383834</v>
      </c>
      <c r="J50" s="152">
        <v>1170</v>
      </c>
      <c r="K50" s="182">
        <f t="shared" si="0"/>
        <v>5162.1000000000004</v>
      </c>
      <c r="L50" s="105">
        <v>360</v>
      </c>
      <c r="M50" s="44">
        <v>3535</v>
      </c>
      <c r="N50" s="46">
        <v>522.6</v>
      </c>
      <c r="O50" s="46">
        <v>564.5</v>
      </c>
      <c r="P50" s="78">
        <v>180</v>
      </c>
      <c r="Q50" s="48" t="s">
        <v>370</v>
      </c>
    </row>
    <row r="51" spans="1:17">
      <c r="A51" s="42" t="s">
        <v>122</v>
      </c>
      <c r="B51" s="42" t="s">
        <v>123</v>
      </c>
      <c r="C51" s="42">
        <v>390</v>
      </c>
      <c r="D51" s="42" t="s">
        <v>40</v>
      </c>
      <c r="E51" s="49" t="s">
        <v>41</v>
      </c>
      <c r="F51" s="44">
        <v>4115.0460000000003</v>
      </c>
      <c r="G51" s="17">
        <v>6646.7380000000003</v>
      </c>
      <c r="H51" s="18">
        <v>10391.82</v>
      </c>
      <c r="I51" s="45">
        <v>0.31</v>
      </c>
      <c r="J51" s="152">
        <v>1359</v>
      </c>
      <c r="K51" s="112">
        <f t="shared" si="0"/>
        <v>11750.82</v>
      </c>
      <c r="L51" s="105">
        <v>3733.5</v>
      </c>
      <c r="M51" s="44">
        <v>5375</v>
      </c>
      <c r="N51" s="46">
        <v>2617.3200000000002</v>
      </c>
      <c r="O51" s="46">
        <v>25</v>
      </c>
      <c r="P51" s="47">
        <v>0</v>
      </c>
      <c r="Q51" s="48" t="s">
        <v>368</v>
      </c>
    </row>
    <row r="52" spans="1:17">
      <c r="A52" s="42" t="s">
        <v>124</v>
      </c>
      <c r="B52" s="42" t="s">
        <v>125</v>
      </c>
      <c r="C52" s="42">
        <v>400</v>
      </c>
      <c r="D52" s="42" t="s">
        <v>40</v>
      </c>
      <c r="E52" s="43" t="s">
        <v>56</v>
      </c>
      <c r="F52" s="44">
        <v>1237.5999999999999</v>
      </c>
      <c r="G52" s="17">
        <v>1468.471</v>
      </c>
      <c r="H52" s="18">
        <v>2056.8249999999998</v>
      </c>
      <c r="I52" s="45">
        <v>0.22260010820000001</v>
      </c>
      <c r="J52" s="152">
        <v>423</v>
      </c>
      <c r="K52" s="112">
        <f t="shared" si="0"/>
        <v>2479.8249999999998</v>
      </c>
      <c r="L52" s="105">
        <v>0</v>
      </c>
      <c r="M52" s="44">
        <v>736</v>
      </c>
      <c r="N52" s="46">
        <v>831.06</v>
      </c>
      <c r="O52" s="46">
        <v>207.76499999999999</v>
      </c>
      <c r="P52" s="78">
        <v>705</v>
      </c>
      <c r="Q52" s="48" t="s">
        <v>368</v>
      </c>
    </row>
    <row r="53" spans="1:17">
      <c r="A53" s="42" t="s">
        <v>126</v>
      </c>
      <c r="B53" s="42" t="s">
        <v>127</v>
      </c>
      <c r="C53" s="42">
        <v>405</v>
      </c>
      <c r="D53" s="42" t="s">
        <v>40</v>
      </c>
      <c r="E53" s="43" t="s">
        <v>24</v>
      </c>
      <c r="F53" s="44">
        <v>2489.5149999999999</v>
      </c>
      <c r="G53" s="17">
        <v>2168.7049999999999</v>
      </c>
      <c r="H53" s="18">
        <v>2872.85</v>
      </c>
      <c r="I53" s="45">
        <v>0.29305077400000001</v>
      </c>
      <c r="J53" s="152">
        <v>819</v>
      </c>
      <c r="K53" s="112">
        <f t="shared" si="0"/>
        <v>3691.85</v>
      </c>
      <c r="L53" s="105">
        <v>682.5</v>
      </c>
      <c r="M53" s="44">
        <v>1279</v>
      </c>
      <c r="N53" s="46">
        <v>977.12</v>
      </c>
      <c r="O53" s="46">
        <v>753.23</v>
      </c>
      <c r="P53" s="47">
        <v>0</v>
      </c>
      <c r="Q53" s="48" t="s">
        <v>368</v>
      </c>
    </row>
    <row r="54" spans="1:17">
      <c r="A54" s="42" t="s">
        <v>128</v>
      </c>
      <c r="B54" s="42" t="s">
        <v>129</v>
      </c>
      <c r="C54" s="42">
        <v>410</v>
      </c>
      <c r="D54" s="42" t="s">
        <v>48</v>
      </c>
      <c r="E54" s="43" t="s">
        <v>41</v>
      </c>
      <c r="F54" s="44">
        <v>1843.239</v>
      </c>
      <c r="G54" s="17">
        <v>2345.44</v>
      </c>
      <c r="H54" s="18">
        <v>3699</v>
      </c>
      <c r="I54" s="45">
        <v>0.3</v>
      </c>
      <c r="J54" s="152">
        <v>585</v>
      </c>
      <c r="K54" s="112">
        <f t="shared" si="0"/>
        <v>4284</v>
      </c>
      <c r="L54" s="105">
        <v>2206.5</v>
      </c>
      <c r="M54" s="44">
        <v>1351.5</v>
      </c>
      <c r="N54" s="46">
        <v>290.39999999999998</v>
      </c>
      <c r="O54" s="46">
        <v>435.6</v>
      </c>
      <c r="P54" s="47">
        <v>0</v>
      </c>
      <c r="Q54" s="48" t="s">
        <v>368</v>
      </c>
    </row>
    <row r="55" spans="1:17">
      <c r="A55" s="42" t="s">
        <v>130</v>
      </c>
      <c r="B55" s="42" t="s">
        <v>131</v>
      </c>
      <c r="C55" s="42">
        <v>420</v>
      </c>
      <c r="D55" s="42" t="s">
        <v>48</v>
      </c>
      <c r="E55" s="43" t="s">
        <v>33</v>
      </c>
      <c r="F55" s="44">
        <v>3835</v>
      </c>
      <c r="G55" s="17">
        <v>5590</v>
      </c>
      <c r="H55" s="18">
        <v>6757</v>
      </c>
      <c r="I55" s="45">
        <v>0.29986996910000002</v>
      </c>
      <c r="J55" s="152">
        <v>2187</v>
      </c>
      <c r="K55" s="112">
        <f t="shared" si="0"/>
        <v>8944</v>
      </c>
      <c r="L55" s="105">
        <v>3529</v>
      </c>
      <c r="M55" s="44">
        <v>1745</v>
      </c>
      <c r="N55" s="46">
        <v>1250</v>
      </c>
      <c r="O55" s="46">
        <v>2420</v>
      </c>
      <c r="P55" s="47">
        <v>0</v>
      </c>
      <c r="Q55" s="48" t="s">
        <v>368</v>
      </c>
    </row>
    <row r="56" spans="1:17">
      <c r="A56" s="42" t="s">
        <v>132</v>
      </c>
      <c r="B56" s="42" t="s">
        <v>133</v>
      </c>
      <c r="C56" s="42">
        <v>435</v>
      </c>
      <c r="D56" s="42" t="s">
        <v>48</v>
      </c>
      <c r="E56" s="43" t="s">
        <v>37</v>
      </c>
      <c r="F56" s="44">
        <v>298.79300000000001</v>
      </c>
      <c r="G56" s="17">
        <v>348.16899999999998</v>
      </c>
      <c r="H56" s="18">
        <v>396.036</v>
      </c>
      <c r="I56" s="45">
        <v>0.29532885910000001</v>
      </c>
      <c r="J56" s="152">
        <v>63</v>
      </c>
      <c r="K56" s="112">
        <f t="shared" si="0"/>
        <v>459.036</v>
      </c>
      <c r="L56" s="105">
        <v>210</v>
      </c>
      <c r="M56" s="44">
        <v>0</v>
      </c>
      <c r="N56" s="46">
        <v>249.036</v>
      </c>
      <c r="O56" s="46">
        <v>0</v>
      </c>
      <c r="P56" s="47">
        <v>0</v>
      </c>
      <c r="Q56" s="48" t="s">
        <v>368</v>
      </c>
    </row>
    <row r="57" spans="1:17">
      <c r="A57" s="42" t="s">
        <v>134</v>
      </c>
      <c r="B57" s="42" t="s">
        <v>135</v>
      </c>
      <c r="C57" s="42">
        <v>440</v>
      </c>
      <c r="D57" s="42" t="s">
        <v>36</v>
      </c>
      <c r="E57" s="43" t="s">
        <v>56</v>
      </c>
      <c r="F57" s="44">
        <v>540</v>
      </c>
      <c r="G57" s="17">
        <v>898</v>
      </c>
      <c r="H57" s="18">
        <v>891</v>
      </c>
      <c r="I57" s="45">
        <v>0.20013477090000001</v>
      </c>
      <c r="J57" s="152">
        <v>252</v>
      </c>
      <c r="K57" s="112">
        <f t="shared" si="0"/>
        <v>1143</v>
      </c>
      <c r="L57" s="105">
        <v>72</v>
      </c>
      <c r="M57" s="44">
        <v>648</v>
      </c>
      <c r="N57" s="46">
        <v>240</v>
      </c>
      <c r="O57" s="46">
        <v>183</v>
      </c>
      <c r="P57" s="47">
        <v>0</v>
      </c>
      <c r="Q57" s="48" t="s">
        <v>368</v>
      </c>
    </row>
    <row r="58" spans="1:17">
      <c r="A58" s="42" t="s">
        <v>136</v>
      </c>
      <c r="B58" s="42" t="s">
        <v>137</v>
      </c>
      <c r="C58" s="42">
        <v>450</v>
      </c>
      <c r="D58" s="42" t="s">
        <v>32</v>
      </c>
      <c r="E58" s="49" t="s">
        <v>67</v>
      </c>
      <c r="F58" s="44">
        <v>6939.1809999999996</v>
      </c>
      <c r="G58" s="17">
        <v>5521.732</v>
      </c>
      <c r="H58" s="18">
        <v>4557.7309999999998</v>
      </c>
      <c r="I58" s="45">
        <v>0.2476179895</v>
      </c>
      <c r="J58" s="152">
        <v>2232</v>
      </c>
      <c r="K58" s="112">
        <f t="shared" si="0"/>
        <v>6789.7309999999998</v>
      </c>
      <c r="L58" s="105">
        <v>1524</v>
      </c>
      <c r="M58" s="44">
        <v>3676.5</v>
      </c>
      <c r="N58" s="46">
        <v>942.40200000000004</v>
      </c>
      <c r="O58" s="46">
        <v>646.82899999999995</v>
      </c>
      <c r="P58" s="47">
        <v>0</v>
      </c>
      <c r="Q58" s="48" t="s">
        <v>368</v>
      </c>
    </row>
    <row r="59" spans="1:17">
      <c r="A59" s="42" t="s">
        <v>138</v>
      </c>
      <c r="B59" s="42" t="s">
        <v>139</v>
      </c>
      <c r="C59" s="42">
        <v>455</v>
      </c>
      <c r="D59" s="42" t="s">
        <v>48</v>
      </c>
      <c r="E59" s="43" t="s">
        <v>37</v>
      </c>
      <c r="F59" s="44">
        <v>400</v>
      </c>
      <c r="G59" s="17">
        <v>439</v>
      </c>
      <c r="H59" s="18">
        <v>375</v>
      </c>
      <c r="I59" s="45">
        <v>0.42955326459999998</v>
      </c>
      <c r="J59" s="152">
        <v>72</v>
      </c>
      <c r="K59" s="112">
        <f t="shared" si="0"/>
        <v>447</v>
      </c>
      <c r="L59" s="105">
        <v>24</v>
      </c>
      <c r="M59" s="44">
        <v>260</v>
      </c>
      <c r="N59" s="46">
        <v>130</v>
      </c>
      <c r="O59" s="46">
        <v>33</v>
      </c>
      <c r="P59" s="47">
        <v>0</v>
      </c>
      <c r="Q59" s="48" t="s">
        <v>368</v>
      </c>
    </row>
    <row r="60" spans="1:17">
      <c r="A60" s="42" t="s">
        <v>140</v>
      </c>
      <c r="B60" s="42" t="s">
        <v>141</v>
      </c>
      <c r="C60" s="42">
        <v>470</v>
      </c>
      <c r="D60" s="42" t="s">
        <v>70</v>
      </c>
      <c r="E60" s="43" t="s">
        <v>67</v>
      </c>
      <c r="F60" s="44">
        <v>3800</v>
      </c>
      <c r="G60" s="17">
        <v>7110</v>
      </c>
      <c r="H60" s="18">
        <v>6680</v>
      </c>
      <c r="I60" s="45">
        <v>0.33893833150000002</v>
      </c>
      <c r="J60" s="152">
        <v>1980</v>
      </c>
      <c r="K60" s="112">
        <f t="shared" si="0"/>
        <v>8660</v>
      </c>
      <c r="L60" s="105">
        <v>3960</v>
      </c>
      <c r="M60" s="44">
        <v>50</v>
      </c>
      <c r="N60" s="46">
        <v>1200</v>
      </c>
      <c r="O60" s="46">
        <v>3450</v>
      </c>
      <c r="P60" s="78">
        <v>0</v>
      </c>
      <c r="Q60" s="48" t="s">
        <v>368</v>
      </c>
    </row>
    <row r="61" spans="1:17">
      <c r="A61" s="42" t="s">
        <v>142</v>
      </c>
      <c r="B61" s="42" t="s">
        <v>143</v>
      </c>
      <c r="C61" s="42">
        <v>480</v>
      </c>
      <c r="D61" s="42" t="s">
        <v>70</v>
      </c>
      <c r="E61" s="43" t="s">
        <v>37</v>
      </c>
      <c r="F61" s="44">
        <v>4623.1126899999999</v>
      </c>
      <c r="G61" s="17">
        <v>4701.7429750000001</v>
      </c>
      <c r="H61" s="18">
        <v>5578.3963000000003</v>
      </c>
      <c r="I61" s="45">
        <v>0.21978994569999999</v>
      </c>
      <c r="J61" s="152">
        <v>1593</v>
      </c>
      <c r="K61" s="112">
        <f t="shared" si="0"/>
        <v>7171.3963000000003</v>
      </c>
      <c r="L61" s="105">
        <v>2133</v>
      </c>
      <c r="M61" s="44">
        <v>1620.3963000000001</v>
      </c>
      <c r="N61" s="46">
        <v>1672.2</v>
      </c>
      <c r="O61" s="46">
        <v>1745.8</v>
      </c>
      <c r="P61" s="78">
        <v>0</v>
      </c>
      <c r="Q61" s="48" t="s">
        <v>368</v>
      </c>
    </row>
    <row r="62" spans="1:17">
      <c r="A62" s="42" t="s">
        <v>144</v>
      </c>
      <c r="B62" s="42" t="s">
        <v>145</v>
      </c>
      <c r="C62" s="42">
        <v>510</v>
      </c>
      <c r="D62" s="42" t="s">
        <v>48</v>
      </c>
      <c r="E62" s="43" t="s">
        <v>51</v>
      </c>
      <c r="F62" s="44">
        <v>3814</v>
      </c>
      <c r="G62" s="17">
        <v>4956</v>
      </c>
      <c r="H62" s="18">
        <v>6193</v>
      </c>
      <c r="I62" s="45">
        <v>0.34999754160000002</v>
      </c>
      <c r="J62" s="152">
        <v>648</v>
      </c>
      <c r="K62" s="112">
        <f t="shared" si="0"/>
        <v>6841</v>
      </c>
      <c r="L62" s="105">
        <v>2294</v>
      </c>
      <c r="M62" s="44">
        <v>4017</v>
      </c>
      <c r="N62" s="46">
        <v>530</v>
      </c>
      <c r="O62" s="46">
        <v>0</v>
      </c>
      <c r="P62" s="47">
        <v>0</v>
      </c>
      <c r="Q62" s="48" t="s">
        <v>368</v>
      </c>
    </row>
    <row r="63" spans="1:17">
      <c r="A63" s="42" t="s">
        <v>146</v>
      </c>
      <c r="B63" s="42" t="s">
        <v>147</v>
      </c>
      <c r="C63" s="42">
        <v>530</v>
      </c>
      <c r="D63" s="42" t="s">
        <v>36</v>
      </c>
      <c r="E63" s="43" t="s">
        <v>37</v>
      </c>
      <c r="F63" s="44">
        <v>2163.1</v>
      </c>
      <c r="G63" s="17">
        <v>2448.85</v>
      </c>
      <c r="H63" s="18">
        <v>3365.97</v>
      </c>
      <c r="I63" s="45">
        <v>0.2197309154</v>
      </c>
      <c r="J63" s="152">
        <v>747</v>
      </c>
      <c r="K63" s="112">
        <f t="shared" si="0"/>
        <v>4112.9699999999993</v>
      </c>
      <c r="L63" s="105">
        <v>1660</v>
      </c>
      <c r="M63" s="44">
        <v>1188</v>
      </c>
      <c r="N63" s="46">
        <v>632.48500000000001</v>
      </c>
      <c r="O63" s="46">
        <v>632.48500000000001</v>
      </c>
      <c r="P63" s="47">
        <v>0</v>
      </c>
      <c r="Q63" s="48" t="s">
        <v>368</v>
      </c>
    </row>
    <row r="64" spans="1:17">
      <c r="A64" s="42" t="s">
        <v>148</v>
      </c>
      <c r="B64" s="42" t="s">
        <v>149</v>
      </c>
      <c r="C64" s="42">
        <v>540</v>
      </c>
      <c r="D64" s="42" t="s">
        <v>73</v>
      </c>
      <c r="E64" s="49" t="s">
        <v>37</v>
      </c>
      <c r="F64" s="44">
        <v>4696</v>
      </c>
      <c r="G64" s="17">
        <v>5953</v>
      </c>
      <c r="H64" s="18">
        <v>8378</v>
      </c>
      <c r="I64" s="45">
        <v>0.2286937188</v>
      </c>
      <c r="J64" s="152">
        <v>1872</v>
      </c>
      <c r="K64" s="112">
        <f t="shared" si="0"/>
        <v>10250</v>
      </c>
      <c r="L64" s="105">
        <v>4000</v>
      </c>
      <c r="M64" s="44">
        <v>5150</v>
      </c>
      <c r="N64" s="46">
        <v>900</v>
      </c>
      <c r="O64" s="46">
        <v>200</v>
      </c>
      <c r="P64" s="47">
        <v>0</v>
      </c>
      <c r="Q64" s="48" t="s">
        <v>368</v>
      </c>
    </row>
    <row r="65" spans="1:17">
      <c r="A65" s="42" t="s">
        <v>150</v>
      </c>
      <c r="B65" s="42" t="s">
        <v>151</v>
      </c>
      <c r="C65" s="42">
        <v>570</v>
      </c>
      <c r="D65" s="42" t="s">
        <v>48</v>
      </c>
      <c r="E65" s="43" t="s">
        <v>51</v>
      </c>
      <c r="F65" s="44">
        <v>4568</v>
      </c>
      <c r="G65" s="17">
        <v>6117</v>
      </c>
      <c r="H65" s="18">
        <v>8294</v>
      </c>
      <c r="I65" s="45">
        <v>0.29842873349999999</v>
      </c>
      <c r="J65" s="152">
        <v>1044</v>
      </c>
      <c r="K65" s="112">
        <f t="shared" si="0"/>
        <v>9338</v>
      </c>
      <c r="L65" s="105">
        <v>4388</v>
      </c>
      <c r="M65" s="44">
        <v>3050</v>
      </c>
      <c r="N65" s="46">
        <v>1500</v>
      </c>
      <c r="O65" s="46">
        <v>400</v>
      </c>
      <c r="P65" s="47">
        <v>0</v>
      </c>
      <c r="Q65" s="48" t="s">
        <v>368</v>
      </c>
    </row>
    <row r="66" spans="1:17">
      <c r="A66" s="42" t="s">
        <v>152</v>
      </c>
      <c r="B66" s="42" t="s">
        <v>153</v>
      </c>
      <c r="C66" s="42">
        <v>600</v>
      </c>
      <c r="D66" s="42" t="s">
        <v>48</v>
      </c>
      <c r="E66" s="43" t="s">
        <v>33</v>
      </c>
      <c r="F66" s="44">
        <v>5577.2</v>
      </c>
      <c r="G66" s="17">
        <v>6154.3</v>
      </c>
      <c r="H66" s="18">
        <v>7028</v>
      </c>
      <c r="I66" s="45">
        <v>0.244664926</v>
      </c>
      <c r="J66" s="152">
        <v>2376</v>
      </c>
      <c r="K66" s="112">
        <f t="shared" si="0"/>
        <v>9404</v>
      </c>
      <c r="L66" s="105">
        <v>3168</v>
      </c>
      <c r="M66" s="44">
        <v>3958.5</v>
      </c>
      <c r="N66" s="46">
        <v>250</v>
      </c>
      <c r="O66" s="46">
        <v>443.5</v>
      </c>
      <c r="P66" s="78">
        <v>1584</v>
      </c>
      <c r="Q66" s="48" t="s">
        <v>368</v>
      </c>
    </row>
    <row r="67" spans="1:17">
      <c r="A67" s="42" t="s">
        <v>154</v>
      </c>
      <c r="B67" s="42" t="s">
        <v>155</v>
      </c>
      <c r="C67" s="42">
        <v>610</v>
      </c>
      <c r="D67" s="42" t="s">
        <v>62</v>
      </c>
      <c r="E67" s="49" t="s">
        <v>41</v>
      </c>
      <c r="F67" s="44">
        <v>2963</v>
      </c>
      <c r="G67" s="17">
        <v>3877</v>
      </c>
      <c r="H67" s="18">
        <v>4858</v>
      </c>
      <c r="I67" s="45">
        <v>0.22509498659999999</v>
      </c>
      <c r="J67" s="152">
        <v>1008</v>
      </c>
      <c r="K67" s="112">
        <f t="shared" si="0"/>
        <v>5866</v>
      </c>
      <c r="L67" s="105">
        <v>600</v>
      </c>
      <c r="M67" s="44">
        <v>2650</v>
      </c>
      <c r="N67" s="46">
        <v>1440</v>
      </c>
      <c r="O67" s="46">
        <v>960</v>
      </c>
      <c r="P67" s="47">
        <v>216</v>
      </c>
      <c r="Q67" s="48" t="s">
        <v>368</v>
      </c>
    </row>
    <row r="68" spans="1:17">
      <c r="A68" s="42" t="s">
        <v>156</v>
      </c>
      <c r="B68" s="42" t="s">
        <v>157</v>
      </c>
      <c r="C68" s="42">
        <v>630</v>
      </c>
      <c r="D68" s="42" t="s">
        <v>70</v>
      </c>
      <c r="E68" s="43" t="s">
        <v>51</v>
      </c>
      <c r="F68" s="44">
        <v>8542.9079999999994</v>
      </c>
      <c r="G68" s="17">
        <v>11636.986000000001</v>
      </c>
      <c r="H68" s="18">
        <v>16947.350999999999</v>
      </c>
      <c r="I68" s="45">
        <v>0.31398926900000002</v>
      </c>
      <c r="J68" s="152">
        <v>2448</v>
      </c>
      <c r="K68" s="112">
        <f t="shared" si="0"/>
        <v>19395.350999999999</v>
      </c>
      <c r="L68" s="105">
        <v>7015.3339999999998</v>
      </c>
      <c r="M68" s="44">
        <v>10665.617</v>
      </c>
      <c r="N68" s="46">
        <v>1662.9</v>
      </c>
      <c r="O68" s="46">
        <v>51.5</v>
      </c>
      <c r="P68" s="47">
        <v>0</v>
      </c>
      <c r="Q68" s="48" t="s">
        <v>368</v>
      </c>
    </row>
    <row r="69" spans="1:17">
      <c r="A69" s="42" t="s">
        <v>158</v>
      </c>
      <c r="B69" s="42" t="s">
        <v>159</v>
      </c>
      <c r="C69" s="42">
        <v>640</v>
      </c>
      <c r="D69" s="42" t="s">
        <v>70</v>
      </c>
      <c r="E69" s="43" t="s">
        <v>33</v>
      </c>
      <c r="F69" s="44">
        <v>3747.5079999999998</v>
      </c>
      <c r="G69" s="17">
        <v>6269.9030000000002</v>
      </c>
      <c r="H69" s="18">
        <v>8531</v>
      </c>
      <c r="I69" s="45">
        <v>0.2200625544</v>
      </c>
      <c r="J69" s="152">
        <v>2331</v>
      </c>
      <c r="K69" s="112">
        <f t="shared" si="0"/>
        <v>10862</v>
      </c>
      <c r="L69" s="105">
        <v>0</v>
      </c>
      <c r="M69" s="44">
        <v>4662</v>
      </c>
      <c r="N69" s="46">
        <v>3100</v>
      </c>
      <c r="O69" s="46">
        <v>3100</v>
      </c>
      <c r="P69" s="78">
        <v>0</v>
      </c>
      <c r="Q69" s="48" t="s">
        <v>368</v>
      </c>
    </row>
    <row r="70" spans="1:17">
      <c r="A70" s="42" t="s">
        <v>160</v>
      </c>
      <c r="B70" s="42" t="s">
        <v>161</v>
      </c>
      <c r="C70" s="42">
        <v>645</v>
      </c>
      <c r="D70" s="42" t="s">
        <v>70</v>
      </c>
      <c r="E70" s="43" t="s">
        <v>37</v>
      </c>
      <c r="F70" s="44">
        <v>269.86500000000001</v>
      </c>
      <c r="G70" s="17">
        <v>531.21</v>
      </c>
      <c r="H70" s="18">
        <v>813.5</v>
      </c>
      <c r="I70" s="45">
        <v>0.38031790560000001</v>
      </c>
      <c r="J70" s="152">
        <v>81</v>
      </c>
      <c r="K70" s="112">
        <f t="shared" si="0"/>
        <v>894.5</v>
      </c>
      <c r="L70" s="105">
        <v>162</v>
      </c>
      <c r="M70" s="44">
        <v>601.5</v>
      </c>
      <c r="N70" s="46">
        <v>131</v>
      </c>
      <c r="O70" s="46">
        <v>0</v>
      </c>
      <c r="P70" s="47">
        <v>0</v>
      </c>
      <c r="Q70" s="48" t="s">
        <v>368</v>
      </c>
    </row>
    <row r="71" spans="1:17">
      <c r="A71" s="42" t="s">
        <v>162</v>
      </c>
      <c r="B71" s="42" t="s">
        <v>163</v>
      </c>
      <c r="C71" s="42">
        <v>647</v>
      </c>
      <c r="D71" s="42" t="s">
        <v>70</v>
      </c>
      <c r="E71" s="43" t="s">
        <v>56</v>
      </c>
      <c r="F71" s="44">
        <v>1530</v>
      </c>
      <c r="G71" s="17">
        <v>1303</v>
      </c>
      <c r="H71" s="18">
        <v>879</v>
      </c>
      <c r="I71" s="45">
        <v>0.25478260870000002</v>
      </c>
      <c r="J71" s="152">
        <v>279</v>
      </c>
      <c r="K71" s="112">
        <f t="shared" si="0"/>
        <v>1158</v>
      </c>
      <c r="L71" s="105">
        <v>232</v>
      </c>
      <c r="M71" s="44">
        <v>326</v>
      </c>
      <c r="N71" s="46">
        <v>300</v>
      </c>
      <c r="O71" s="46">
        <v>300</v>
      </c>
      <c r="P71" s="78">
        <v>0</v>
      </c>
      <c r="Q71" s="48" t="s">
        <v>368</v>
      </c>
    </row>
    <row r="72" spans="1:17">
      <c r="A72" s="42" t="s">
        <v>164</v>
      </c>
      <c r="B72" s="42" t="s">
        <v>165</v>
      </c>
      <c r="C72" s="42">
        <v>650</v>
      </c>
      <c r="D72" s="42" t="s">
        <v>59</v>
      </c>
      <c r="E72" s="43" t="s">
        <v>41</v>
      </c>
      <c r="F72" s="44">
        <v>4014.8</v>
      </c>
      <c r="G72" s="17">
        <v>5791.68</v>
      </c>
      <c r="H72" s="18">
        <v>6618.2939999999999</v>
      </c>
      <c r="I72" s="45">
        <v>0.26694882339999998</v>
      </c>
      <c r="J72" s="152">
        <v>999</v>
      </c>
      <c r="K72" s="112">
        <f t="shared" si="0"/>
        <v>7617.2939999999999</v>
      </c>
      <c r="L72" s="105">
        <v>4544.2939999999999</v>
      </c>
      <c r="M72" s="44">
        <v>1297</v>
      </c>
      <c r="N72" s="46">
        <v>948</v>
      </c>
      <c r="O72" s="46">
        <v>828</v>
      </c>
      <c r="P72" s="47">
        <v>0</v>
      </c>
      <c r="Q72" s="48" t="s">
        <v>368</v>
      </c>
    </row>
    <row r="73" spans="1:17">
      <c r="A73" s="42" t="s">
        <v>166</v>
      </c>
      <c r="B73" s="42" t="s">
        <v>167</v>
      </c>
      <c r="C73" s="42">
        <v>655</v>
      </c>
      <c r="D73" s="42" t="s">
        <v>59</v>
      </c>
      <c r="E73" s="43" t="s">
        <v>67</v>
      </c>
      <c r="F73" s="44">
        <v>2186.8890000000001</v>
      </c>
      <c r="G73" s="17">
        <v>4952.1214</v>
      </c>
      <c r="H73" s="18">
        <v>4825.6531000000004</v>
      </c>
      <c r="I73" s="45">
        <v>0.17954582359999999</v>
      </c>
      <c r="J73" s="152">
        <v>1368</v>
      </c>
      <c r="K73" s="112">
        <f t="shared" si="0"/>
        <v>6193.6531000000004</v>
      </c>
      <c r="L73" s="105">
        <v>0</v>
      </c>
      <c r="M73" s="44">
        <v>5418.6531000000004</v>
      </c>
      <c r="N73" s="46">
        <v>435</v>
      </c>
      <c r="O73" s="46">
        <v>340</v>
      </c>
      <c r="P73" s="47">
        <v>0</v>
      </c>
      <c r="Q73" s="48" t="s">
        <v>368</v>
      </c>
    </row>
    <row r="74" spans="1:17">
      <c r="A74" s="42" t="s">
        <v>168</v>
      </c>
      <c r="B74" s="42" t="s">
        <v>169</v>
      </c>
      <c r="C74" s="42">
        <v>660</v>
      </c>
      <c r="D74" s="42" t="s">
        <v>62</v>
      </c>
      <c r="E74" s="43" t="s">
        <v>51</v>
      </c>
      <c r="F74" s="44">
        <v>7459.4319999999998</v>
      </c>
      <c r="G74" s="17">
        <v>9445.3410000000003</v>
      </c>
      <c r="H74" s="18">
        <v>9086.3539999999994</v>
      </c>
      <c r="I74" s="45">
        <v>0.27001887920000001</v>
      </c>
      <c r="J74" s="152">
        <v>1431</v>
      </c>
      <c r="K74" s="112">
        <f t="shared" si="0"/>
        <v>10517.353999999999</v>
      </c>
      <c r="L74" s="105">
        <v>2010.7529999999999</v>
      </c>
      <c r="M74" s="44">
        <v>6739.6009999999997</v>
      </c>
      <c r="N74" s="46">
        <v>1617</v>
      </c>
      <c r="O74" s="46">
        <v>150</v>
      </c>
      <c r="P74" s="78">
        <v>0</v>
      </c>
      <c r="Q74" s="48" t="s">
        <v>368</v>
      </c>
    </row>
    <row r="75" spans="1:17">
      <c r="A75" s="42" t="s">
        <v>170</v>
      </c>
      <c r="B75" s="42" t="s">
        <v>171</v>
      </c>
      <c r="C75" s="42">
        <v>670</v>
      </c>
      <c r="D75" s="42" t="s">
        <v>62</v>
      </c>
      <c r="E75" s="43" t="s">
        <v>37</v>
      </c>
      <c r="F75" s="44">
        <v>1815.075</v>
      </c>
      <c r="G75" s="17">
        <v>1395</v>
      </c>
      <c r="H75" s="18">
        <v>974.5</v>
      </c>
      <c r="I75" s="45">
        <v>0.1000934685</v>
      </c>
      <c r="J75" s="152">
        <v>585</v>
      </c>
      <c r="K75" s="112">
        <f t="shared" si="0"/>
        <v>1559.5</v>
      </c>
      <c r="L75" s="105">
        <v>0</v>
      </c>
      <c r="M75" s="44">
        <v>1177</v>
      </c>
      <c r="N75" s="46">
        <v>382.5</v>
      </c>
      <c r="O75" s="46">
        <v>0</v>
      </c>
      <c r="P75" s="78">
        <v>0</v>
      </c>
      <c r="Q75" s="48" t="s">
        <v>368</v>
      </c>
    </row>
    <row r="76" spans="1:17">
      <c r="A76" s="42" t="s">
        <v>172</v>
      </c>
      <c r="B76" s="42" t="s">
        <v>173</v>
      </c>
      <c r="C76" s="42">
        <v>680</v>
      </c>
      <c r="D76" s="42" t="s">
        <v>62</v>
      </c>
      <c r="E76" s="43" t="s">
        <v>67</v>
      </c>
      <c r="F76" s="44">
        <v>7411.99</v>
      </c>
      <c r="G76" s="17">
        <v>8355.2739999999994</v>
      </c>
      <c r="H76" s="18">
        <v>8582.0869999999995</v>
      </c>
      <c r="I76" s="45">
        <v>0.20830813849999999</v>
      </c>
      <c r="J76" s="152">
        <v>1980</v>
      </c>
      <c r="K76" s="112">
        <f t="shared" si="0"/>
        <v>10562.087</v>
      </c>
      <c r="L76" s="105">
        <v>3000</v>
      </c>
      <c r="M76" s="44">
        <v>4404.6880000000001</v>
      </c>
      <c r="N76" s="46">
        <v>495</v>
      </c>
      <c r="O76" s="46">
        <v>2662.3989999999999</v>
      </c>
      <c r="P76" s="47">
        <v>0</v>
      </c>
      <c r="Q76" s="48" t="s">
        <v>368</v>
      </c>
    </row>
    <row r="77" spans="1:17">
      <c r="A77" s="42" t="s">
        <v>174</v>
      </c>
      <c r="B77" s="42" t="s">
        <v>175</v>
      </c>
      <c r="C77" s="42">
        <v>681</v>
      </c>
      <c r="D77" s="42" t="s">
        <v>62</v>
      </c>
      <c r="E77" s="43" t="s">
        <v>56</v>
      </c>
      <c r="F77" s="44">
        <v>248.40700000000001</v>
      </c>
      <c r="G77" s="17">
        <v>300.39699999999999</v>
      </c>
      <c r="H77" s="18">
        <v>368</v>
      </c>
      <c r="I77" s="45">
        <v>0.2250764526</v>
      </c>
      <c r="J77" s="152">
        <v>72</v>
      </c>
      <c r="K77" s="112">
        <f t="shared" si="0"/>
        <v>440</v>
      </c>
      <c r="L77" s="105">
        <v>96</v>
      </c>
      <c r="M77" s="44">
        <v>48</v>
      </c>
      <c r="N77" s="46">
        <v>296</v>
      </c>
      <c r="O77" s="46">
        <v>0</v>
      </c>
      <c r="P77" s="47">
        <v>0</v>
      </c>
      <c r="Q77" s="48" t="s">
        <v>368</v>
      </c>
    </row>
    <row r="78" spans="1:17">
      <c r="A78" s="42" t="s">
        <v>176</v>
      </c>
      <c r="B78" s="42" t="s">
        <v>177</v>
      </c>
      <c r="C78" s="42">
        <v>682</v>
      </c>
      <c r="D78" s="42" t="s">
        <v>48</v>
      </c>
      <c r="E78" s="43" t="s">
        <v>37</v>
      </c>
      <c r="F78" s="44">
        <v>4400</v>
      </c>
      <c r="G78" s="17">
        <v>5645</v>
      </c>
      <c r="H78" s="18">
        <v>6975</v>
      </c>
      <c r="I78" s="45">
        <v>0.2500134416</v>
      </c>
      <c r="J78" s="152">
        <v>1386</v>
      </c>
      <c r="K78" s="112">
        <f t="shared" ref="K78:K141" si="1">H78+J78</f>
        <v>8361</v>
      </c>
      <c r="L78" s="105">
        <v>0</v>
      </c>
      <c r="M78" s="44">
        <v>2425</v>
      </c>
      <c r="N78" s="46">
        <v>2964</v>
      </c>
      <c r="O78" s="46">
        <v>200</v>
      </c>
      <c r="P78" s="78">
        <v>2772</v>
      </c>
      <c r="Q78" s="48" t="s">
        <v>368</v>
      </c>
    </row>
    <row r="79" spans="1:17">
      <c r="A79" s="42" t="s">
        <v>178</v>
      </c>
      <c r="B79" s="42" t="s">
        <v>179</v>
      </c>
      <c r="C79" s="42">
        <v>930</v>
      </c>
      <c r="D79" s="42" t="s">
        <v>48</v>
      </c>
      <c r="E79" s="43" t="s">
        <v>51</v>
      </c>
      <c r="F79" s="44">
        <v>1458</v>
      </c>
      <c r="G79" s="17">
        <v>1917</v>
      </c>
      <c r="H79" s="18">
        <v>2886.5</v>
      </c>
      <c r="I79" s="45">
        <v>0.49215686269999998</v>
      </c>
      <c r="J79" s="152">
        <v>333</v>
      </c>
      <c r="K79" s="112">
        <f t="shared" si="1"/>
        <v>3219.5</v>
      </c>
      <c r="L79" s="105">
        <v>351.5</v>
      </c>
      <c r="M79" s="44">
        <v>2203</v>
      </c>
      <c r="N79" s="46">
        <v>440</v>
      </c>
      <c r="O79" s="46">
        <v>225</v>
      </c>
      <c r="P79" s="47">
        <v>0</v>
      </c>
      <c r="Q79" s="48" t="s">
        <v>368</v>
      </c>
    </row>
    <row r="80" spans="1:17">
      <c r="A80" s="42" t="s">
        <v>180</v>
      </c>
      <c r="B80" s="42" t="s">
        <v>181</v>
      </c>
      <c r="C80" s="42">
        <v>955</v>
      </c>
      <c r="D80" s="42" t="s">
        <v>48</v>
      </c>
      <c r="E80" s="43" t="s">
        <v>33</v>
      </c>
      <c r="F80" s="44">
        <v>5317</v>
      </c>
      <c r="G80" s="17">
        <v>3855</v>
      </c>
      <c r="H80" s="18">
        <v>4046</v>
      </c>
      <c r="I80" s="45">
        <v>0.35082851370000001</v>
      </c>
      <c r="J80" s="152">
        <v>1683</v>
      </c>
      <c r="K80" s="112">
        <f t="shared" si="1"/>
        <v>5729</v>
      </c>
      <c r="L80" s="105">
        <v>3366</v>
      </c>
      <c r="M80" s="44">
        <v>57</v>
      </c>
      <c r="N80" s="46">
        <v>461</v>
      </c>
      <c r="O80" s="46">
        <v>1845</v>
      </c>
      <c r="P80" s="78">
        <v>0</v>
      </c>
      <c r="Q80" s="48" t="s">
        <v>368</v>
      </c>
    </row>
    <row r="81" spans="1:17">
      <c r="A81" s="42" t="s">
        <v>182</v>
      </c>
      <c r="B81" s="42" t="s">
        <v>183</v>
      </c>
      <c r="C81" s="42">
        <v>957</v>
      </c>
      <c r="D81" s="183" t="s">
        <v>48</v>
      </c>
      <c r="E81" s="184" t="s">
        <v>33</v>
      </c>
      <c r="F81" s="105">
        <v>3538</v>
      </c>
      <c r="G81" s="17">
        <v>3775.25</v>
      </c>
      <c r="H81" s="18">
        <v>3839.75</v>
      </c>
      <c r="I81" s="45">
        <v>0.28448809180000001</v>
      </c>
      <c r="J81" s="136">
        <v>1350</v>
      </c>
      <c r="K81" s="112">
        <f t="shared" si="1"/>
        <v>5189.75</v>
      </c>
      <c r="L81" s="105">
        <v>2739.75</v>
      </c>
      <c r="M81" s="105">
        <v>1200</v>
      </c>
      <c r="N81" s="46">
        <v>0</v>
      </c>
      <c r="O81" s="47">
        <v>1250</v>
      </c>
      <c r="P81" s="185">
        <v>0</v>
      </c>
      <c r="Q81" s="48" t="s">
        <v>368</v>
      </c>
    </row>
    <row r="82" spans="1:17">
      <c r="A82" s="42" t="s">
        <v>184</v>
      </c>
      <c r="B82" s="42" t="s">
        <v>185</v>
      </c>
      <c r="C82" s="42">
        <v>960</v>
      </c>
      <c r="D82" s="183" t="s">
        <v>59</v>
      </c>
      <c r="E82" s="184" t="s">
        <v>41</v>
      </c>
      <c r="F82" s="105">
        <v>3124.74</v>
      </c>
      <c r="G82" s="17">
        <v>4725.21</v>
      </c>
      <c r="H82" s="18">
        <v>7603.47</v>
      </c>
      <c r="I82" s="45">
        <v>0.27</v>
      </c>
      <c r="J82" s="136">
        <v>1197</v>
      </c>
      <c r="K82" s="112">
        <f t="shared" si="1"/>
        <v>8800.4700000000012</v>
      </c>
      <c r="L82" s="105">
        <v>2342</v>
      </c>
      <c r="M82" s="105">
        <v>4971</v>
      </c>
      <c r="N82" s="46">
        <v>1263.7449999999999</v>
      </c>
      <c r="O82" s="47">
        <v>223.72499999999999</v>
      </c>
      <c r="P82" s="185">
        <v>0</v>
      </c>
      <c r="Q82" s="48" t="s">
        <v>368</v>
      </c>
    </row>
    <row r="83" spans="1:17">
      <c r="A83" s="42" t="s">
        <v>186</v>
      </c>
      <c r="B83" s="42" t="s">
        <v>187</v>
      </c>
      <c r="C83" s="42">
        <v>990</v>
      </c>
      <c r="D83" s="183" t="s">
        <v>62</v>
      </c>
      <c r="E83" s="184" t="s">
        <v>51</v>
      </c>
      <c r="F83" s="105">
        <v>10714.43482</v>
      </c>
      <c r="G83" s="17">
        <v>13867.66289</v>
      </c>
      <c r="H83" s="18">
        <v>15705.358713</v>
      </c>
      <c r="I83" s="45">
        <v>0.29423126389999998</v>
      </c>
      <c r="J83" s="136">
        <v>2583</v>
      </c>
      <c r="K83" s="112">
        <f t="shared" si="1"/>
        <v>18288.358713000001</v>
      </c>
      <c r="L83" s="105">
        <v>2586.0725093999999</v>
      </c>
      <c r="M83" s="105">
        <v>13802.286204</v>
      </c>
      <c r="N83" s="46">
        <v>1200</v>
      </c>
      <c r="O83" s="47">
        <v>700</v>
      </c>
      <c r="P83" s="185">
        <v>0</v>
      </c>
      <c r="Q83" s="48" t="s">
        <v>368</v>
      </c>
    </row>
    <row r="84" spans="1:17">
      <c r="A84" s="42" t="s">
        <v>188</v>
      </c>
      <c r="B84" s="42" t="s">
        <v>189</v>
      </c>
      <c r="C84" s="42">
        <v>1020</v>
      </c>
      <c r="D84" s="183" t="s">
        <v>62</v>
      </c>
      <c r="E84" s="184" t="s">
        <v>67</v>
      </c>
      <c r="F84" s="105">
        <v>10000</v>
      </c>
      <c r="G84" s="17">
        <v>13862</v>
      </c>
      <c r="H84" s="18">
        <v>8548</v>
      </c>
      <c r="I84" s="45">
        <v>0.23765899770000001</v>
      </c>
      <c r="J84" s="136">
        <v>3096</v>
      </c>
      <c r="K84" s="112">
        <f t="shared" si="1"/>
        <v>11644</v>
      </c>
      <c r="L84" s="105">
        <v>2064</v>
      </c>
      <c r="M84" s="105">
        <v>8880</v>
      </c>
      <c r="N84" s="46">
        <v>500</v>
      </c>
      <c r="O84" s="47">
        <v>200</v>
      </c>
      <c r="P84" s="185">
        <v>0</v>
      </c>
      <c r="Q84" s="48" t="s">
        <v>368</v>
      </c>
    </row>
    <row r="85" spans="1:17">
      <c r="A85" s="42" t="s">
        <v>190</v>
      </c>
      <c r="B85" s="42" t="s">
        <v>191</v>
      </c>
      <c r="C85" s="42">
        <v>1030</v>
      </c>
      <c r="D85" s="183" t="s">
        <v>48</v>
      </c>
      <c r="E85" s="184" t="s">
        <v>33</v>
      </c>
      <c r="F85" s="105">
        <v>1830</v>
      </c>
      <c r="G85" s="17">
        <v>5012</v>
      </c>
      <c r="H85" s="18">
        <v>5706</v>
      </c>
      <c r="I85" s="45">
        <v>0.1724388033</v>
      </c>
      <c r="J85" s="136">
        <v>1881</v>
      </c>
      <c r="K85" s="112">
        <f t="shared" si="1"/>
        <v>7587</v>
      </c>
      <c r="L85" s="105">
        <v>4487</v>
      </c>
      <c r="M85" s="105">
        <v>400</v>
      </c>
      <c r="N85" s="46">
        <v>600</v>
      </c>
      <c r="O85" s="47">
        <v>2100</v>
      </c>
      <c r="P85" s="185">
        <v>0</v>
      </c>
      <c r="Q85" s="48" t="s">
        <v>368</v>
      </c>
    </row>
    <row r="86" spans="1:17">
      <c r="A86" s="42" t="s">
        <v>192</v>
      </c>
      <c r="B86" s="42" t="s">
        <v>193</v>
      </c>
      <c r="C86" s="42">
        <v>1040</v>
      </c>
      <c r="D86" s="183" t="s">
        <v>111</v>
      </c>
      <c r="E86" s="184" t="s">
        <v>51</v>
      </c>
      <c r="F86" s="105">
        <v>5216.04</v>
      </c>
      <c r="G86" s="17">
        <v>7019.8090000000002</v>
      </c>
      <c r="H86" s="18">
        <v>11948.085999999999</v>
      </c>
      <c r="I86" s="45">
        <v>0.33109114090000002</v>
      </c>
      <c r="J86" s="136">
        <v>1530</v>
      </c>
      <c r="K86" s="112">
        <f t="shared" si="1"/>
        <v>13478.085999999999</v>
      </c>
      <c r="L86" s="105">
        <v>5461.6559999999999</v>
      </c>
      <c r="M86" s="105">
        <v>2387.7750000000001</v>
      </c>
      <c r="N86" s="46">
        <v>4748.6549999999997</v>
      </c>
      <c r="O86" s="47">
        <v>880</v>
      </c>
      <c r="P86" s="185">
        <v>0</v>
      </c>
      <c r="Q86" s="48" t="s">
        <v>368</v>
      </c>
    </row>
    <row r="87" spans="1:17">
      <c r="A87" s="42" t="s">
        <v>194</v>
      </c>
      <c r="B87" s="42" t="s">
        <v>195</v>
      </c>
      <c r="C87" s="42">
        <v>1060</v>
      </c>
      <c r="D87" s="183" t="s">
        <v>36</v>
      </c>
      <c r="E87" s="184" t="s">
        <v>56</v>
      </c>
      <c r="F87" s="105">
        <v>534.9375</v>
      </c>
      <c r="G87" s="17">
        <v>551.91200000000003</v>
      </c>
      <c r="H87" s="18">
        <v>565</v>
      </c>
      <c r="I87" s="45">
        <v>0.17003731790000001</v>
      </c>
      <c r="J87" s="136">
        <v>252</v>
      </c>
      <c r="K87" s="112">
        <f t="shared" si="1"/>
        <v>817</v>
      </c>
      <c r="L87" s="105">
        <v>189</v>
      </c>
      <c r="M87" s="105">
        <v>273</v>
      </c>
      <c r="N87" s="46">
        <v>75</v>
      </c>
      <c r="O87" s="47">
        <v>280</v>
      </c>
      <c r="P87" s="185">
        <v>0</v>
      </c>
      <c r="Q87" s="48" t="s">
        <v>368</v>
      </c>
    </row>
    <row r="88" spans="1:17" ht="13.5" customHeight="1">
      <c r="A88" s="42" t="s">
        <v>196</v>
      </c>
      <c r="B88" s="42" t="s">
        <v>197</v>
      </c>
      <c r="C88" s="42">
        <v>1070</v>
      </c>
      <c r="D88" s="183" t="s">
        <v>59</v>
      </c>
      <c r="E88" s="184" t="s">
        <v>33</v>
      </c>
      <c r="F88" s="105">
        <v>2400.5070000000001</v>
      </c>
      <c r="G88" s="17">
        <v>3464.4250000000002</v>
      </c>
      <c r="H88" s="18">
        <v>5409.6549999999997</v>
      </c>
      <c r="I88" s="45">
        <v>0.34238322780000002</v>
      </c>
      <c r="J88" s="136">
        <v>1197</v>
      </c>
      <c r="K88" s="112">
        <f t="shared" si="1"/>
        <v>6606.6549999999997</v>
      </c>
      <c r="L88" s="105">
        <v>1995</v>
      </c>
      <c r="M88" s="105">
        <v>3666.855</v>
      </c>
      <c r="N88" s="46">
        <v>425.8</v>
      </c>
      <c r="O88" s="47">
        <v>519</v>
      </c>
      <c r="P88" s="185">
        <v>0</v>
      </c>
      <c r="Q88" s="48" t="s">
        <v>368</v>
      </c>
    </row>
    <row r="89" spans="1:17">
      <c r="A89" s="42" t="s">
        <v>198</v>
      </c>
      <c r="B89" s="42" t="s">
        <v>199</v>
      </c>
      <c r="C89" s="42">
        <v>1110</v>
      </c>
      <c r="D89" s="183" t="s">
        <v>111</v>
      </c>
      <c r="E89" s="184" t="s">
        <v>67</v>
      </c>
      <c r="F89" s="105">
        <v>8229.7999999999993</v>
      </c>
      <c r="G89" s="17">
        <v>9404.2690581999996</v>
      </c>
      <c r="H89" s="18">
        <v>12761.094752000001</v>
      </c>
      <c r="I89" s="45">
        <v>0.38758070620000001</v>
      </c>
      <c r="J89" s="136">
        <v>1953</v>
      </c>
      <c r="K89" s="112">
        <f t="shared" si="1"/>
        <v>14714.094752000001</v>
      </c>
      <c r="L89" s="105">
        <v>8467.3956577000008</v>
      </c>
      <c r="M89" s="105">
        <v>5396.6990942000002</v>
      </c>
      <c r="N89" s="46">
        <v>800</v>
      </c>
      <c r="O89" s="47">
        <v>50</v>
      </c>
      <c r="P89" s="185">
        <v>0</v>
      </c>
      <c r="Q89" s="48" t="s">
        <v>368</v>
      </c>
    </row>
    <row r="90" spans="1:17">
      <c r="A90" s="42" t="s">
        <v>200</v>
      </c>
      <c r="B90" s="42" t="s">
        <v>201</v>
      </c>
      <c r="C90" s="42">
        <v>1120</v>
      </c>
      <c r="D90" s="183" t="s">
        <v>32</v>
      </c>
      <c r="E90" s="184" t="s">
        <v>56</v>
      </c>
      <c r="F90" s="105">
        <v>604.77200000000005</v>
      </c>
      <c r="G90" s="17">
        <v>709.57</v>
      </c>
      <c r="H90" s="18">
        <v>808.81399999999996</v>
      </c>
      <c r="I90" s="45">
        <v>0.20725534910000001</v>
      </c>
      <c r="J90" s="136">
        <v>225</v>
      </c>
      <c r="K90" s="112">
        <f t="shared" si="1"/>
        <v>1033.8139999999999</v>
      </c>
      <c r="L90" s="105">
        <v>300</v>
      </c>
      <c r="M90" s="105">
        <v>433.178</v>
      </c>
      <c r="N90" s="46">
        <v>128.768</v>
      </c>
      <c r="O90" s="47">
        <v>171.86799999999999</v>
      </c>
      <c r="P90" s="185">
        <v>0</v>
      </c>
      <c r="Q90" s="48" t="s">
        <v>368</v>
      </c>
    </row>
    <row r="91" spans="1:17">
      <c r="A91" s="42" t="s">
        <v>202</v>
      </c>
      <c r="B91" s="42" t="s">
        <v>203</v>
      </c>
      <c r="C91" s="42">
        <v>1130</v>
      </c>
      <c r="D91" s="183" t="s">
        <v>59</v>
      </c>
      <c r="E91" s="184" t="s">
        <v>51</v>
      </c>
      <c r="F91" s="105">
        <v>8104</v>
      </c>
      <c r="G91" s="17">
        <v>11128.413</v>
      </c>
      <c r="H91" s="18">
        <v>16074.244000000001</v>
      </c>
      <c r="I91" s="45">
        <v>0.34922235439999999</v>
      </c>
      <c r="J91" s="136">
        <v>2034</v>
      </c>
      <c r="K91" s="112">
        <f t="shared" si="1"/>
        <v>18108.243999999999</v>
      </c>
      <c r="L91" s="105">
        <v>3496.5</v>
      </c>
      <c r="M91" s="105">
        <v>11877.911</v>
      </c>
      <c r="N91" s="46">
        <v>2513.8330000000001</v>
      </c>
      <c r="O91" s="47">
        <v>220</v>
      </c>
      <c r="P91" s="185">
        <v>0</v>
      </c>
      <c r="Q91" s="48" t="s">
        <v>368</v>
      </c>
    </row>
    <row r="92" spans="1:17">
      <c r="A92" s="42" t="s">
        <v>204</v>
      </c>
      <c r="B92" s="42" t="s">
        <v>205</v>
      </c>
      <c r="C92" s="42">
        <v>1140</v>
      </c>
      <c r="D92" s="183" t="s">
        <v>59</v>
      </c>
      <c r="E92" s="184" t="s">
        <v>67</v>
      </c>
      <c r="F92" s="105">
        <v>8829.1542927999999</v>
      </c>
      <c r="G92" s="17">
        <v>8579.3655622999995</v>
      </c>
      <c r="H92" s="18">
        <v>8543.7116588000008</v>
      </c>
      <c r="I92" s="45">
        <v>0.20285419739999999</v>
      </c>
      <c r="J92" s="136">
        <v>2538</v>
      </c>
      <c r="K92" s="112">
        <f t="shared" si="1"/>
        <v>11081.711658800001</v>
      </c>
      <c r="L92" s="105">
        <v>3384</v>
      </c>
      <c r="M92" s="105">
        <v>5124.7767454000004</v>
      </c>
      <c r="N92" s="46">
        <v>1652.9349133000001</v>
      </c>
      <c r="O92" s="47">
        <v>920</v>
      </c>
      <c r="P92" s="185">
        <v>0</v>
      </c>
      <c r="Q92" s="48" t="s">
        <v>368</v>
      </c>
    </row>
    <row r="93" spans="1:17">
      <c r="A93" s="42" t="s">
        <v>206</v>
      </c>
      <c r="B93" s="42" t="s">
        <v>207</v>
      </c>
      <c r="C93" s="42">
        <v>1160</v>
      </c>
      <c r="D93" s="183" t="s">
        <v>48</v>
      </c>
      <c r="E93" s="184" t="s">
        <v>41</v>
      </c>
      <c r="F93" s="105">
        <v>875.56299999999999</v>
      </c>
      <c r="G93" s="17">
        <v>1132.0930000000001</v>
      </c>
      <c r="H93" s="18">
        <v>1651.202</v>
      </c>
      <c r="I93" s="45">
        <v>0.27328732210000001</v>
      </c>
      <c r="J93" s="136">
        <v>270</v>
      </c>
      <c r="K93" s="112">
        <f t="shared" si="1"/>
        <v>1921.202</v>
      </c>
      <c r="L93" s="105">
        <v>991.5</v>
      </c>
      <c r="M93" s="105">
        <v>382.5</v>
      </c>
      <c r="N93" s="46">
        <v>335.57900000000001</v>
      </c>
      <c r="O93" s="47">
        <v>211.62299999999999</v>
      </c>
      <c r="P93" s="185">
        <v>0</v>
      </c>
      <c r="Q93" s="48" t="s">
        <v>371</v>
      </c>
    </row>
    <row r="94" spans="1:17">
      <c r="A94" s="42" t="s">
        <v>208</v>
      </c>
      <c r="B94" s="42" t="s">
        <v>209</v>
      </c>
      <c r="C94" s="42">
        <v>1170</v>
      </c>
      <c r="D94" s="183" t="s">
        <v>73</v>
      </c>
      <c r="E94" s="184" t="s">
        <v>51</v>
      </c>
      <c r="F94" s="105">
        <v>8200</v>
      </c>
      <c r="G94" s="17">
        <v>10950</v>
      </c>
      <c r="H94" s="18">
        <v>14400</v>
      </c>
      <c r="I94" s="45">
        <v>0.50941804300000004</v>
      </c>
      <c r="J94" s="136">
        <v>1200</v>
      </c>
      <c r="K94" s="112">
        <f t="shared" si="1"/>
        <v>15600</v>
      </c>
      <c r="L94" s="105">
        <v>5600</v>
      </c>
      <c r="M94" s="105">
        <v>7150</v>
      </c>
      <c r="N94" s="46">
        <v>2600</v>
      </c>
      <c r="O94" s="47">
        <v>250</v>
      </c>
      <c r="P94" s="185">
        <v>0</v>
      </c>
      <c r="Q94" s="48" t="s">
        <v>368</v>
      </c>
    </row>
    <row r="95" spans="1:17">
      <c r="A95" s="42" t="s">
        <v>210</v>
      </c>
      <c r="B95" s="42" t="s">
        <v>211</v>
      </c>
      <c r="C95" s="42">
        <v>1180</v>
      </c>
      <c r="D95" s="42" t="s">
        <v>73</v>
      </c>
      <c r="E95" s="43" t="s">
        <v>67</v>
      </c>
      <c r="F95" s="44">
        <v>4872.2830000000004</v>
      </c>
      <c r="G95" s="17">
        <v>6016.76</v>
      </c>
      <c r="H95" s="18">
        <v>6190.8</v>
      </c>
      <c r="I95" s="45">
        <v>0.29576631079999999</v>
      </c>
      <c r="J95" s="152">
        <v>1197</v>
      </c>
      <c r="K95" s="112">
        <f t="shared" si="1"/>
        <v>7387.8</v>
      </c>
      <c r="L95" s="105">
        <v>4011</v>
      </c>
      <c r="M95" s="44">
        <v>2781.8</v>
      </c>
      <c r="N95" s="46">
        <v>386</v>
      </c>
      <c r="O95" s="46">
        <v>209</v>
      </c>
      <c r="P95" s="78">
        <v>0</v>
      </c>
      <c r="Q95" s="48" t="s">
        <v>368</v>
      </c>
    </row>
    <row r="96" spans="1:17">
      <c r="A96" s="42" t="s">
        <v>212</v>
      </c>
      <c r="B96" s="42" t="s">
        <v>213</v>
      </c>
      <c r="C96" s="42">
        <v>1190</v>
      </c>
      <c r="D96" s="42" t="s">
        <v>48</v>
      </c>
      <c r="E96" s="43" t="s">
        <v>37</v>
      </c>
      <c r="F96" s="44">
        <v>330.11599999999999</v>
      </c>
      <c r="G96" s="17">
        <v>333.41699999999997</v>
      </c>
      <c r="H96" s="18">
        <v>394.11799999999999</v>
      </c>
      <c r="I96" s="45">
        <v>0.2257262314</v>
      </c>
      <c r="J96" s="152">
        <v>72</v>
      </c>
      <c r="K96" s="112">
        <f t="shared" si="1"/>
        <v>466.11799999999999</v>
      </c>
      <c r="L96" s="105">
        <v>144</v>
      </c>
      <c r="M96" s="44">
        <v>238</v>
      </c>
      <c r="N96" s="46">
        <v>84.117999999999995</v>
      </c>
      <c r="O96" s="46">
        <v>0</v>
      </c>
      <c r="P96" s="47">
        <v>0</v>
      </c>
      <c r="Q96" s="48" t="s">
        <v>368</v>
      </c>
    </row>
    <row r="97" spans="1:17">
      <c r="A97" s="42" t="s">
        <v>214</v>
      </c>
      <c r="B97" s="42" t="s">
        <v>215</v>
      </c>
      <c r="C97" s="42">
        <v>1200</v>
      </c>
      <c r="D97" s="42" t="s">
        <v>40</v>
      </c>
      <c r="E97" s="43" t="s">
        <v>67</v>
      </c>
      <c r="F97" s="44">
        <v>6116.4430000000002</v>
      </c>
      <c r="G97" s="17">
        <v>8625.1949999999997</v>
      </c>
      <c r="H97" s="18">
        <v>6858</v>
      </c>
      <c r="I97" s="45">
        <v>0.20000174979999999</v>
      </c>
      <c r="J97" s="152">
        <v>2700</v>
      </c>
      <c r="K97" s="112">
        <f t="shared" si="1"/>
        <v>9558</v>
      </c>
      <c r="L97" s="105">
        <v>62.2</v>
      </c>
      <c r="M97" s="44">
        <v>3191</v>
      </c>
      <c r="N97" s="46">
        <v>1352</v>
      </c>
      <c r="O97" s="46">
        <v>2787</v>
      </c>
      <c r="P97" s="47">
        <v>2218</v>
      </c>
      <c r="Q97" s="48" t="s">
        <v>368</v>
      </c>
    </row>
    <row r="98" spans="1:17">
      <c r="A98" s="42" t="s">
        <v>216</v>
      </c>
      <c r="B98" s="42" t="s">
        <v>217</v>
      </c>
      <c r="C98" s="42">
        <v>1205</v>
      </c>
      <c r="D98" s="42" t="s">
        <v>40</v>
      </c>
      <c r="E98" s="49" t="s">
        <v>56</v>
      </c>
      <c r="F98" s="44">
        <v>372.79</v>
      </c>
      <c r="G98" s="17">
        <v>488.608</v>
      </c>
      <c r="H98" s="18">
        <v>498.63299999999998</v>
      </c>
      <c r="I98" s="45">
        <v>0.18200941740000001</v>
      </c>
      <c r="J98" s="152">
        <v>216</v>
      </c>
      <c r="K98" s="112">
        <f t="shared" si="1"/>
        <v>714.63300000000004</v>
      </c>
      <c r="L98" s="105">
        <v>0</v>
      </c>
      <c r="M98" s="44">
        <v>517</v>
      </c>
      <c r="N98" s="46">
        <v>82.308000000000007</v>
      </c>
      <c r="O98" s="46">
        <v>115.325</v>
      </c>
      <c r="P98" s="78">
        <v>0</v>
      </c>
      <c r="Q98" s="48" t="s">
        <v>368</v>
      </c>
    </row>
    <row r="99" spans="1:17">
      <c r="A99" s="42" t="s">
        <v>218</v>
      </c>
      <c r="B99" s="42" t="s">
        <v>219</v>
      </c>
      <c r="C99" s="42">
        <v>1210</v>
      </c>
      <c r="D99" s="42" t="s">
        <v>73</v>
      </c>
      <c r="E99" s="49" t="s">
        <v>67</v>
      </c>
      <c r="F99" s="44">
        <v>5226</v>
      </c>
      <c r="G99" s="17">
        <v>9165.3082845000008</v>
      </c>
      <c r="H99" s="18">
        <v>8534.0213309999999</v>
      </c>
      <c r="I99" s="45">
        <v>0.2550323894</v>
      </c>
      <c r="J99" s="152">
        <v>2124</v>
      </c>
      <c r="K99" s="112">
        <f t="shared" si="1"/>
        <v>10658.021331</v>
      </c>
      <c r="L99" s="105">
        <v>2935.9059999999999</v>
      </c>
      <c r="M99" s="44">
        <v>5437.8879999999999</v>
      </c>
      <c r="N99" s="46">
        <v>1233</v>
      </c>
      <c r="O99" s="46">
        <v>1051.227331</v>
      </c>
      <c r="P99" s="78">
        <v>0</v>
      </c>
      <c r="Q99" s="48" t="s">
        <v>368</v>
      </c>
    </row>
    <row r="100" spans="1:17">
      <c r="A100" s="42" t="s">
        <v>220</v>
      </c>
      <c r="B100" s="42" t="s">
        <v>221</v>
      </c>
      <c r="C100" s="42">
        <v>1220</v>
      </c>
      <c r="D100" s="42" t="s">
        <v>48</v>
      </c>
      <c r="E100" s="49" t="s">
        <v>41</v>
      </c>
      <c r="F100" s="44">
        <v>4797</v>
      </c>
      <c r="G100" s="17">
        <v>6134</v>
      </c>
      <c r="H100" s="18">
        <v>7547</v>
      </c>
      <c r="I100" s="45">
        <v>0.30003669459999999</v>
      </c>
      <c r="J100" s="152">
        <v>1197</v>
      </c>
      <c r="K100" s="112">
        <f t="shared" si="1"/>
        <v>8744</v>
      </c>
      <c r="L100" s="105">
        <v>1197</v>
      </c>
      <c r="M100" s="44">
        <v>6324</v>
      </c>
      <c r="N100" s="46">
        <v>312</v>
      </c>
      <c r="O100" s="46">
        <v>911</v>
      </c>
      <c r="P100" s="47">
        <v>0</v>
      </c>
      <c r="Q100" s="48" t="s">
        <v>368</v>
      </c>
    </row>
    <row r="101" spans="1:17">
      <c r="A101" s="42" t="s">
        <v>222</v>
      </c>
      <c r="B101" s="42" t="s">
        <v>223</v>
      </c>
      <c r="C101" s="42">
        <v>1250</v>
      </c>
      <c r="D101" s="42" t="s">
        <v>48</v>
      </c>
      <c r="E101" s="43" t="s">
        <v>56</v>
      </c>
      <c r="F101" s="44">
        <v>584</v>
      </c>
      <c r="G101" s="17">
        <v>846</v>
      </c>
      <c r="H101" s="18">
        <v>990</v>
      </c>
      <c r="I101" s="45">
        <v>0.29127070519999998</v>
      </c>
      <c r="J101" s="152">
        <v>216</v>
      </c>
      <c r="K101" s="112">
        <f t="shared" si="1"/>
        <v>1206</v>
      </c>
      <c r="L101" s="105">
        <v>288</v>
      </c>
      <c r="M101" s="44">
        <v>469</v>
      </c>
      <c r="N101" s="46">
        <v>329</v>
      </c>
      <c r="O101" s="46">
        <v>120</v>
      </c>
      <c r="P101" s="47">
        <v>0</v>
      </c>
      <c r="Q101" s="48" t="s">
        <v>368</v>
      </c>
    </row>
    <row r="102" spans="1:17" ht="26.25">
      <c r="A102" s="42" t="s">
        <v>224</v>
      </c>
      <c r="B102" s="42" t="s">
        <v>225</v>
      </c>
      <c r="C102" s="42">
        <v>1260</v>
      </c>
      <c r="D102" s="42" t="s">
        <v>73</v>
      </c>
      <c r="E102" s="43" t="s">
        <v>41</v>
      </c>
      <c r="F102" s="44">
        <v>3631.25</v>
      </c>
      <c r="G102" s="17">
        <v>5619.4139999999998</v>
      </c>
      <c r="H102" s="18">
        <v>6037.0360000000001</v>
      </c>
      <c r="I102" s="45">
        <v>0.26089911770000002</v>
      </c>
      <c r="J102" s="152">
        <v>990</v>
      </c>
      <c r="K102" s="112">
        <f t="shared" si="1"/>
        <v>7027.0360000000001</v>
      </c>
      <c r="L102" s="105">
        <v>4078.9659999999999</v>
      </c>
      <c r="M102" s="44">
        <v>1585.32</v>
      </c>
      <c r="N102" s="46">
        <v>1112.75</v>
      </c>
      <c r="O102" s="46">
        <v>250</v>
      </c>
      <c r="P102" s="47">
        <v>0</v>
      </c>
      <c r="Q102" s="48" t="s">
        <v>372</v>
      </c>
    </row>
    <row r="103" spans="1:17">
      <c r="A103" s="42" t="s">
        <v>226</v>
      </c>
      <c r="B103" s="42" t="s">
        <v>227</v>
      </c>
      <c r="C103" s="42">
        <v>1280</v>
      </c>
      <c r="D103" s="42" t="s">
        <v>48</v>
      </c>
      <c r="E103" s="43" t="s">
        <v>37</v>
      </c>
      <c r="F103" s="50">
        <v>1510</v>
      </c>
      <c r="G103" s="19">
        <v>1458.95</v>
      </c>
      <c r="H103" s="20">
        <v>1450</v>
      </c>
      <c r="I103" s="51">
        <v>0.1563173782</v>
      </c>
      <c r="J103" s="153">
        <v>666</v>
      </c>
      <c r="K103" s="112">
        <f t="shared" si="1"/>
        <v>2116</v>
      </c>
      <c r="L103" s="105">
        <v>1028.5999999999999</v>
      </c>
      <c r="M103" s="44">
        <v>192.4</v>
      </c>
      <c r="N103" s="46">
        <v>490</v>
      </c>
      <c r="O103" s="46">
        <v>405</v>
      </c>
      <c r="P103" s="47">
        <v>0</v>
      </c>
      <c r="Q103" s="48" t="s">
        <v>373</v>
      </c>
    </row>
    <row r="104" spans="1:17">
      <c r="A104" s="42" t="s">
        <v>228</v>
      </c>
      <c r="B104" s="42" t="s">
        <v>229</v>
      </c>
      <c r="C104" s="42">
        <v>1290</v>
      </c>
      <c r="D104" s="42" t="s">
        <v>48</v>
      </c>
      <c r="E104" s="43" t="s">
        <v>56</v>
      </c>
      <c r="F104" s="44">
        <v>246</v>
      </c>
      <c r="G104" s="17">
        <v>295</v>
      </c>
      <c r="H104" s="18">
        <v>413</v>
      </c>
      <c r="I104" s="45">
        <v>0.22982749029999999</v>
      </c>
      <c r="J104" s="152">
        <v>90</v>
      </c>
      <c r="K104" s="112">
        <f t="shared" si="1"/>
        <v>503</v>
      </c>
      <c r="L104" s="105">
        <v>160</v>
      </c>
      <c r="M104" s="44">
        <v>153</v>
      </c>
      <c r="N104" s="46">
        <v>150</v>
      </c>
      <c r="O104" s="46">
        <v>40</v>
      </c>
      <c r="P104" s="78">
        <v>0</v>
      </c>
      <c r="Q104" s="48" t="s">
        <v>368</v>
      </c>
    </row>
    <row r="105" spans="1:17">
      <c r="A105" s="42" t="s">
        <v>230</v>
      </c>
      <c r="B105" s="42" t="s">
        <v>231</v>
      </c>
      <c r="C105" s="42">
        <v>1300</v>
      </c>
      <c r="D105" s="42" t="s">
        <v>48</v>
      </c>
      <c r="E105" s="43" t="s">
        <v>37</v>
      </c>
      <c r="F105" s="44">
        <v>143.80000000000001</v>
      </c>
      <c r="G105" s="17">
        <v>177.44</v>
      </c>
      <c r="H105" s="18">
        <v>267.2</v>
      </c>
      <c r="I105" s="45">
        <v>0.3711111111</v>
      </c>
      <c r="J105" s="152">
        <v>27</v>
      </c>
      <c r="K105" s="112">
        <f t="shared" si="1"/>
        <v>294.2</v>
      </c>
      <c r="L105" s="105">
        <v>169</v>
      </c>
      <c r="M105" s="44">
        <v>0</v>
      </c>
      <c r="N105" s="46">
        <v>125.2</v>
      </c>
      <c r="O105" s="46">
        <v>0</v>
      </c>
      <c r="P105" s="47">
        <v>0</v>
      </c>
      <c r="Q105" s="48" t="s">
        <v>368</v>
      </c>
    </row>
    <row r="106" spans="1:17">
      <c r="A106" s="42" t="s">
        <v>232</v>
      </c>
      <c r="B106" s="42" t="s">
        <v>233</v>
      </c>
      <c r="C106" s="42">
        <v>1305</v>
      </c>
      <c r="D106" s="42" t="s">
        <v>40</v>
      </c>
      <c r="E106" s="43" t="s">
        <v>56</v>
      </c>
      <c r="F106" s="44">
        <v>495</v>
      </c>
      <c r="G106" s="17">
        <v>644</v>
      </c>
      <c r="H106" s="18">
        <v>782</v>
      </c>
      <c r="I106" s="45">
        <v>0.31466913470000002</v>
      </c>
      <c r="J106" s="152">
        <v>117</v>
      </c>
      <c r="K106" s="112">
        <f t="shared" si="1"/>
        <v>899</v>
      </c>
      <c r="L106" s="105">
        <v>419</v>
      </c>
      <c r="M106" s="44">
        <v>30</v>
      </c>
      <c r="N106" s="46">
        <v>350</v>
      </c>
      <c r="O106" s="46">
        <v>100</v>
      </c>
      <c r="P106" s="47">
        <v>0</v>
      </c>
      <c r="Q106" s="48" t="s">
        <v>368</v>
      </c>
    </row>
    <row r="107" spans="1:17">
      <c r="A107" s="42" t="s">
        <v>234</v>
      </c>
      <c r="B107" s="42" t="s">
        <v>235</v>
      </c>
      <c r="C107" s="42">
        <v>1320</v>
      </c>
      <c r="D107" s="42" t="s">
        <v>48</v>
      </c>
      <c r="E107" s="43" t="s">
        <v>37</v>
      </c>
      <c r="F107" s="44">
        <v>279.608</v>
      </c>
      <c r="G107" s="17">
        <v>324.25599999999997</v>
      </c>
      <c r="H107" s="18">
        <v>350.09300000000002</v>
      </c>
      <c r="I107" s="45">
        <v>0.416777381</v>
      </c>
      <c r="J107" s="152">
        <v>36</v>
      </c>
      <c r="K107" s="112">
        <f t="shared" si="1"/>
        <v>386.09300000000002</v>
      </c>
      <c r="L107" s="105">
        <v>72</v>
      </c>
      <c r="M107" s="44">
        <v>0</v>
      </c>
      <c r="N107" s="46">
        <v>258.79899999999998</v>
      </c>
      <c r="O107" s="46">
        <v>55.293999999999997</v>
      </c>
      <c r="P107" s="47">
        <v>0</v>
      </c>
      <c r="Q107" s="48" t="s">
        <v>368</v>
      </c>
    </row>
    <row r="108" spans="1:17">
      <c r="A108" s="42" t="s">
        <v>236</v>
      </c>
      <c r="B108" s="42" t="s">
        <v>237</v>
      </c>
      <c r="C108" s="42">
        <v>1340</v>
      </c>
      <c r="D108" s="42" t="s">
        <v>73</v>
      </c>
      <c r="E108" s="43" t="s">
        <v>41</v>
      </c>
      <c r="F108" s="44">
        <v>2760</v>
      </c>
      <c r="G108" s="17">
        <v>3386</v>
      </c>
      <c r="H108" s="18">
        <v>4947</v>
      </c>
      <c r="I108" s="45">
        <v>0.30582344210000001</v>
      </c>
      <c r="J108" s="152">
        <v>774</v>
      </c>
      <c r="K108" s="112">
        <f t="shared" si="1"/>
        <v>5721</v>
      </c>
      <c r="L108" s="105">
        <v>0</v>
      </c>
      <c r="M108" s="44">
        <v>3333</v>
      </c>
      <c r="N108" s="46">
        <v>640</v>
      </c>
      <c r="O108" s="46">
        <v>200</v>
      </c>
      <c r="P108" s="47">
        <v>1548</v>
      </c>
      <c r="Q108" s="48" t="s">
        <v>368</v>
      </c>
    </row>
    <row r="109" spans="1:17">
      <c r="A109" s="42" t="s">
        <v>238</v>
      </c>
      <c r="B109" s="42" t="s">
        <v>239</v>
      </c>
      <c r="C109" s="42">
        <v>1350</v>
      </c>
      <c r="D109" s="42" t="s">
        <v>62</v>
      </c>
      <c r="E109" s="43" t="s">
        <v>37</v>
      </c>
      <c r="F109" s="44">
        <v>289</v>
      </c>
      <c r="G109" s="17">
        <v>348</v>
      </c>
      <c r="H109" s="18">
        <v>486</v>
      </c>
      <c r="I109" s="45">
        <v>0.33750000000000002</v>
      </c>
      <c r="J109" s="152">
        <v>54</v>
      </c>
      <c r="K109" s="112">
        <f t="shared" si="1"/>
        <v>540</v>
      </c>
      <c r="L109" s="105">
        <v>108</v>
      </c>
      <c r="M109" s="44">
        <v>173</v>
      </c>
      <c r="N109" s="46">
        <v>235</v>
      </c>
      <c r="O109" s="46">
        <v>24</v>
      </c>
      <c r="P109" s="47">
        <v>0</v>
      </c>
      <c r="Q109" s="48" t="s">
        <v>368</v>
      </c>
    </row>
    <row r="110" spans="1:17">
      <c r="A110" s="42" t="s">
        <v>240</v>
      </c>
      <c r="B110" s="42" t="s">
        <v>241</v>
      </c>
      <c r="C110" s="42">
        <v>1370</v>
      </c>
      <c r="D110" s="42" t="s">
        <v>48</v>
      </c>
      <c r="E110" s="43" t="s">
        <v>37</v>
      </c>
      <c r="F110" s="44">
        <v>772.29</v>
      </c>
      <c r="G110" s="17">
        <v>773.52594199999999</v>
      </c>
      <c r="H110" s="18">
        <v>896.26654499999995</v>
      </c>
      <c r="I110" s="45">
        <v>0.27199567390000001</v>
      </c>
      <c r="J110" s="152">
        <v>135</v>
      </c>
      <c r="K110" s="112">
        <f t="shared" si="1"/>
        <v>1031.266545</v>
      </c>
      <c r="L110" s="105">
        <v>270</v>
      </c>
      <c r="M110" s="44">
        <v>340.28054500000002</v>
      </c>
      <c r="N110" s="46">
        <v>237.316</v>
      </c>
      <c r="O110" s="46">
        <v>183.67</v>
      </c>
      <c r="P110" s="78">
        <v>0</v>
      </c>
      <c r="Q110" s="48" t="s">
        <v>368</v>
      </c>
    </row>
    <row r="111" spans="1:17">
      <c r="A111" s="42" t="s">
        <v>242</v>
      </c>
      <c r="B111" s="42" t="s">
        <v>243</v>
      </c>
      <c r="C111" s="42">
        <v>1380</v>
      </c>
      <c r="D111" s="42" t="s">
        <v>48</v>
      </c>
      <c r="E111" s="43" t="s">
        <v>37</v>
      </c>
      <c r="F111" s="44">
        <v>920.19600000000003</v>
      </c>
      <c r="G111" s="17">
        <v>1214.059</v>
      </c>
      <c r="H111" s="18">
        <v>1199.5</v>
      </c>
      <c r="I111" s="45">
        <v>0.30793915669999999</v>
      </c>
      <c r="J111" s="152">
        <v>171</v>
      </c>
      <c r="K111" s="112">
        <f t="shared" si="1"/>
        <v>1370.5</v>
      </c>
      <c r="L111" s="105">
        <v>114</v>
      </c>
      <c r="M111" s="44">
        <v>671.5</v>
      </c>
      <c r="N111" s="46">
        <v>490</v>
      </c>
      <c r="O111" s="46">
        <v>95</v>
      </c>
      <c r="P111" s="47">
        <v>0</v>
      </c>
      <c r="Q111" s="48" t="s">
        <v>368</v>
      </c>
    </row>
    <row r="112" spans="1:17">
      <c r="A112" s="42" t="s">
        <v>244</v>
      </c>
      <c r="B112" s="42" t="s">
        <v>245</v>
      </c>
      <c r="C112" s="42">
        <v>1410</v>
      </c>
      <c r="D112" s="42" t="s">
        <v>48</v>
      </c>
      <c r="E112" s="43" t="s">
        <v>56</v>
      </c>
      <c r="F112" s="44">
        <v>683.26099999999997</v>
      </c>
      <c r="G112" s="17">
        <v>1109.788</v>
      </c>
      <c r="H112" s="18">
        <v>1103.9880000000001</v>
      </c>
      <c r="I112" s="45">
        <v>0.21124913889999999</v>
      </c>
      <c r="J112" s="152">
        <v>387</v>
      </c>
      <c r="K112" s="112">
        <f t="shared" si="1"/>
        <v>1490.9880000000001</v>
      </c>
      <c r="L112" s="105">
        <v>258</v>
      </c>
      <c r="M112" s="44">
        <v>571</v>
      </c>
      <c r="N112" s="46">
        <v>185.983</v>
      </c>
      <c r="O112" s="46">
        <v>476.005</v>
      </c>
      <c r="P112" s="47">
        <v>0</v>
      </c>
      <c r="Q112" s="48" t="s">
        <v>368</v>
      </c>
    </row>
    <row r="113" spans="1:17">
      <c r="A113" s="42" t="s">
        <v>246</v>
      </c>
      <c r="B113" s="42" t="s">
        <v>247</v>
      </c>
      <c r="C113" s="42">
        <v>1420</v>
      </c>
      <c r="D113" s="42" t="s">
        <v>62</v>
      </c>
      <c r="E113" s="43" t="s">
        <v>67</v>
      </c>
      <c r="F113" s="44">
        <v>4495.9949999999999</v>
      </c>
      <c r="G113" s="17">
        <v>5844.027</v>
      </c>
      <c r="H113" s="18">
        <v>4310.8</v>
      </c>
      <c r="I113" s="45">
        <v>0.1922768987</v>
      </c>
      <c r="J113" s="152">
        <v>1746</v>
      </c>
      <c r="K113" s="112">
        <f t="shared" si="1"/>
        <v>6056.8</v>
      </c>
      <c r="L113" s="105">
        <v>2760.4</v>
      </c>
      <c r="M113" s="44">
        <v>1596.4</v>
      </c>
      <c r="N113" s="46">
        <v>600</v>
      </c>
      <c r="O113" s="46">
        <v>1100</v>
      </c>
      <c r="P113" s="47">
        <v>0</v>
      </c>
      <c r="Q113" s="48" t="s">
        <v>368</v>
      </c>
    </row>
    <row r="114" spans="1:17">
      <c r="A114" s="42" t="s">
        <v>248</v>
      </c>
      <c r="B114" s="42" t="s">
        <v>249</v>
      </c>
      <c r="C114" s="42">
        <v>1440</v>
      </c>
      <c r="D114" s="42" t="s">
        <v>70</v>
      </c>
      <c r="E114" s="43" t="s">
        <v>51</v>
      </c>
      <c r="F114" s="44">
        <v>6248.0870000000004</v>
      </c>
      <c r="G114" s="17">
        <v>9055.6745097999992</v>
      </c>
      <c r="H114" s="18">
        <v>11568.574928</v>
      </c>
      <c r="I114" s="45">
        <v>0.28745764769999999</v>
      </c>
      <c r="J114" s="152">
        <v>1791</v>
      </c>
      <c r="K114" s="112">
        <f t="shared" si="1"/>
        <v>13359.574928</v>
      </c>
      <c r="L114" s="105">
        <v>4179</v>
      </c>
      <c r="M114" s="44">
        <v>5444.5749284000003</v>
      </c>
      <c r="N114" s="46">
        <v>2407</v>
      </c>
      <c r="O114" s="46">
        <v>1329</v>
      </c>
      <c r="P114" s="47">
        <v>0</v>
      </c>
      <c r="Q114" s="48" t="s">
        <v>368</v>
      </c>
    </row>
    <row r="115" spans="1:17">
      <c r="A115" s="42" t="s">
        <v>250</v>
      </c>
      <c r="B115" s="42" t="s">
        <v>251</v>
      </c>
      <c r="C115" s="42">
        <v>1450</v>
      </c>
      <c r="D115" s="42" t="s">
        <v>70</v>
      </c>
      <c r="E115" s="43" t="s">
        <v>67</v>
      </c>
      <c r="F115" s="44">
        <v>7300</v>
      </c>
      <c r="G115" s="17">
        <v>7396</v>
      </c>
      <c r="H115" s="18">
        <v>6621.9125000000004</v>
      </c>
      <c r="I115" s="45">
        <v>0.15433445009999999</v>
      </c>
      <c r="J115" s="152">
        <v>2493</v>
      </c>
      <c r="K115" s="112">
        <f t="shared" si="1"/>
        <v>9114.9125000000004</v>
      </c>
      <c r="L115" s="105">
        <v>5352.9125000000004</v>
      </c>
      <c r="M115" s="44">
        <v>2612</v>
      </c>
      <c r="N115" s="46">
        <v>800</v>
      </c>
      <c r="O115" s="46">
        <v>350</v>
      </c>
      <c r="P115" s="78">
        <v>0</v>
      </c>
      <c r="Q115" s="48" t="s">
        <v>368</v>
      </c>
    </row>
    <row r="116" spans="1:17">
      <c r="A116" s="42" t="s">
        <v>252</v>
      </c>
      <c r="B116" s="42" t="s">
        <v>253</v>
      </c>
      <c r="C116" s="42">
        <v>1460</v>
      </c>
      <c r="D116" s="42" t="s">
        <v>73</v>
      </c>
      <c r="E116" s="43" t="s">
        <v>51</v>
      </c>
      <c r="F116" s="44">
        <v>4708</v>
      </c>
      <c r="G116" s="17">
        <v>7093</v>
      </c>
      <c r="H116" s="18">
        <v>11564</v>
      </c>
      <c r="I116" s="45">
        <v>0.3294493034</v>
      </c>
      <c r="J116" s="152">
        <v>1404</v>
      </c>
      <c r="K116" s="112">
        <f t="shared" si="1"/>
        <v>12968</v>
      </c>
      <c r="L116" s="105">
        <v>9618</v>
      </c>
      <c r="M116" s="44">
        <v>1990</v>
      </c>
      <c r="N116" s="46">
        <v>1000</v>
      </c>
      <c r="O116" s="46">
        <v>360</v>
      </c>
      <c r="P116" s="47">
        <v>0</v>
      </c>
      <c r="Q116" s="48" t="s">
        <v>368</v>
      </c>
    </row>
    <row r="117" spans="1:17" ht="14.25" customHeight="1">
      <c r="A117" s="42" t="s">
        <v>254</v>
      </c>
      <c r="B117" s="42" t="s">
        <v>255</v>
      </c>
      <c r="C117" s="42">
        <v>1470</v>
      </c>
      <c r="D117" s="42" t="s">
        <v>73</v>
      </c>
      <c r="E117" s="43" t="s">
        <v>33</v>
      </c>
      <c r="F117" s="44">
        <v>3446</v>
      </c>
      <c r="G117" s="17">
        <v>3996</v>
      </c>
      <c r="H117" s="18">
        <v>2823</v>
      </c>
      <c r="I117" s="45">
        <v>0.20801954780000001</v>
      </c>
      <c r="J117" s="152">
        <v>1458</v>
      </c>
      <c r="K117" s="112">
        <f t="shared" si="1"/>
        <v>4281</v>
      </c>
      <c r="L117" s="105">
        <v>0</v>
      </c>
      <c r="M117" s="44">
        <v>165</v>
      </c>
      <c r="N117" s="46">
        <v>430</v>
      </c>
      <c r="O117" s="46">
        <v>770</v>
      </c>
      <c r="P117" s="47">
        <v>2916</v>
      </c>
      <c r="Q117" s="48" t="s">
        <v>368</v>
      </c>
    </row>
    <row r="118" spans="1:17">
      <c r="A118" s="42" t="s">
        <v>256</v>
      </c>
      <c r="B118" s="42" t="s">
        <v>257</v>
      </c>
      <c r="C118" s="42">
        <v>1500</v>
      </c>
      <c r="D118" s="42" t="s">
        <v>36</v>
      </c>
      <c r="E118" s="43" t="s">
        <v>33</v>
      </c>
      <c r="F118" s="44">
        <v>3820</v>
      </c>
      <c r="G118" s="17">
        <v>3512.76</v>
      </c>
      <c r="H118" s="18">
        <v>4950</v>
      </c>
      <c r="I118" s="45">
        <v>0.32501150670000001</v>
      </c>
      <c r="J118" s="152">
        <v>1836</v>
      </c>
      <c r="K118" s="112">
        <f t="shared" si="1"/>
        <v>6786</v>
      </c>
      <c r="L118" s="105">
        <v>4305</v>
      </c>
      <c r="M118" s="44">
        <v>2061</v>
      </c>
      <c r="N118" s="46">
        <v>120</v>
      </c>
      <c r="O118" s="46">
        <v>300</v>
      </c>
      <c r="P118" s="47">
        <v>0</v>
      </c>
      <c r="Q118" s="48" t="s">
        <v>368</v>
      </c>
    </row>
    <row r="119" spans="1:17" s="178" customFormat="1" ht="26.25">
      <c r="A119" s="103" t="s">
        <v>258</v>
      </c>
      <c r="B119" s="103" t="s">
        <v>259</v>
      </c>
      <c r="C119" s="103">
        <v>1505</v>
      </c>
      <c r="D119" s="103" t="s">
        <v>32</v>
      </c>
      <c r="E119" s="201" t="s">
        <v>37</v>
      </c>
      <c r="F119" s="202">
        <v>1332</v>
      </c>
      <c r="G119" s="203">
        <v>1586.486774</v>
      </c>
      <c r="H119" s="204">
        <v>2046.7614424999999</v>
      </c>
      <c r="I119" s="205">
        <v>0.4512260676</v>
      </c>
      <c r="J119" s="206">
        <v>567</v>
      </c>
      <c r="K119" s="207">
        <f t="shared" si="1"/>
        <v>2613.7614425000002</v>
      </c>
      <c r="L119" s="208">
        <v>1355.9642163999999</v>
      </c>
      <c r="M119" s="202">
        <v>0</v>
      </c>
      <c r="N119" s="209">
        <v>517.91650488000005</v>
      </c>
      <c r="O119" s="209">
        <v>739.88072125999997</v>
      </c>
      <c r="P119" s="210">
        <v>0</v>
      </c>
      <c r="Q119" s="48" t="s">
        <v>368</v>
      </c>
    </row>
    <row r="120" spans="1:17">
      <c r="A120" s="42" t="s">
        <v>260</v>
      </c>
      <c r="B120" s="42" t="s">
        <v>261</v>
      </c>
      <c r="C120" s="42">
        <v>1510</v>
      </c>
      <c r="D120" s="42" t="s">
        <v>111</v>
      </c>
      <c r="E120" s="43" t="s">
        <v>33</v>
      </c>
      <c r="F120" s="44">
        <v>3784</v>
      </c>
      <c r="G120" s="17">
        <v>5239</v>
      </c>
      <c r="H120" s="18">
        <v>3603</v>
      </c>
      <c r="I120" s="45">
        <v>0.29325346120000001</v>
      </c>
      <c r="J120" s="152">
        <v>1413</v>
      </c>
      <c r="K120" s="112">
        <f t="shared" si="1"/>
        <v>5016</v>
      </c>
      <c r="L120" s="105">
        <v>1182</v>
      </c>
      <c r="M120" s="44">
        <v>3004</v>
      </c>
      <c r="N120" s="46">
        <v>580</v>
      </c>
      <c r="O120" s="46">
        <v>250</v>
      </c>
      <c r="P120" s="47">
        <v>0</v>
      </c>
      <c r="Q120" s="48" t="s">
        <v>368</v>
      </c>
    </row>
    <row r="121" spans="1:17">
      <c r="A121" s="42" t="s">
        <v>262</v>
      </c>
      <c r="B121" s="42" t="s">
        <v>263</v>
      </c>
      <c r="C121" s="42">
        <v>1530</v>
      </c>
      <c r="D121" s="42" t="s">
        <v>73</v>
      </c>
      <c r="E121" s="43" t="s">
        <v>41</v>
      </c>
      <c r="F121" s="44">
        <v>3894</v>
      </c>
      <c r="G121" s="17">
        <v>3677.2890000000002</v>
      </c>
      <c r="H121" s="18">
        <v>4203.4740000000002</v>
      </c>
      <c r="I121" s="45">
        <v>0.28092154330000002</v>
      </c>
      <c r="J121" s="152">
        <v>819</v>
      </c>
      <c r="K121" s="112">
        <f t="shared" si="1"/>
        <v>5022.4740000000002</v>
      </c>
      <c r="L121" s="105">
        <v>1935.06</v>
      </c>
      <c r="M121" s="44">
        <v>2637.4140000000002</v>
      </c>
      <c r="N121" s="46">
        <v>350</v>
      </c>
      <c r="O121" s="46">
        <v>100</v>
      </c>
      <c r="P121" s="47">
        <v>0</v>
      </c>
      <c r="Q121" s="48" t="s">
        <v>368</v>
      </c>
    </row>
    <row r="122" spans="1:17">
      <c r="A122" s="42" t="s">
        <v>264</v>
      </c>
      <c r="B122" s="42" t="s">
        <v>265</v>
      </c>
      <c r="C122" s="42">
        <v>1540</v>
      </c>
      <c r="D122" s="42" t="s">
        <v>73</v>
      </c>
      <c r="E122" s="43" t="s">
        <v>41</v>
      </c>
      <c r="F122" s="44">
        <v>3050</v>
      </c>
      <c r="G122" s="17">
        <v>4615</v>
      </c>
      <c r="H122" s="18">
        <v>6625</v>
      </c>
      <c r="I122" s="45">
        <v>0.30160041700000001</v>
      </c>
      <c r="J122" s="152">
        <v>1035</v>
      </c>
      <c r="K122" s="112">
        <f t="shared" si="1"/>
        <v>7660</v>
      </c>
      <c r="L122" s="105">
        <v>720</v>
      </c>
      <c r="M122" s="44">
        <v>3490</v>
      </c>
      <c r="N122" s="46">
        <v>1650</v>
      </c>
      <c r="O122" s="46">
        <v>1800</v>
      </c>
      <c r="P122" s="47">
        <v>0</v>
      </c>
      <c r="Q122" s="48" t="s">
        <v>368</v>
      </c>
    </row>
    <row r="123" spans="1:17">
      <c r="A123" s="42" t="s">
        <v>266</v>
      </c>
      <c r="B123" s="42" t="s">
        <v>267</v>
      </c>
      <c r="C123" s="42">
        <v>1550</v>
      </c>
      <c r="D123" s="42" t="s">
        <v>111</v>
      </c>
      <c r="E123" s="43" t="s">
        <v>67</v>
      </c>
      <c r="F123" s="44">
        <v>3434.05</v>
      </c>
      <c r="G123" s="17">
        <v>3129.875</v>
      </c>
      <c r="H123" s="18">
        <v>2914.5</v>
      </c>
      <c r="I123" s="45">
        <v>0.21379057400000001</v>
      </c>
      <c r="J123" s="152">
        <v>1035</v>
      </c>
      <c r="K123" s="112">
        <f t="shared" si="1"/>
        <v>3949.5</v>
      </c>
      <c r="L123" s="105">
        <v>600</v>
      </c>
      <c r="M123" s="44">
        <v>1834.5</v>
      </c>
      <c r="N123" s="46">
        <v>515</v>
      </c>
      <c r="O123" s="46">
        <v>1000</v>
      </c>
      <c r="P123" s="47">
        <v>0</v>
      </c>
      <c r="Q123" s="48" t="s">
        <v>368</v>
      </c>
    </row>
    <row r="124" spans="1:17">
      <c r="A124" s="42" t="s">
        <v>268</v>
      </c>
      <c r="B124" s="42" t="s">
        <v>269</v>
      </c>
      <c r="C124" s="42">
        <v>1580</v>
      </c>
      <c r="D124" s="42" t="s">
        <v>48</v>
      </c>
      <c r="E124" s="43" t="s">
        <v>37</v>
      </c>
      <c r="F124" s="44">
        <v>361.85</v>
      </c>
      <c r="G124" s="17">
        <v>414.2</v>
      </c>
      <c r="H124" s="18">
        <v>465.07499999999999</v>
      </c>
      <c r="I124" s="45">
        <v>0.26500000000000001</v>
      </c>
      <c r="J124" s="152">
        <v>72</v>
      </c>
      <c r="K124" s="112">
        <f t="shared" si="1"/>
        <v>537.07500000000005</v>
      </c>
      <c r="L124" s="105">
        <v>102</v>
      </c>
      <c r="M124" s="44">
        <v>155</v>
      </c>
      <c r="N124" s="46">
        <v>280.07499999999999</v>
      </c>
      <c r="O124" s="46">
        <v>0</v>
      </c>
      <c r="P124" s="78">
        <v>0</v>
      </c>
      <c r="Q124" s="48" t="s">
        <v>368</v>
      </c>
    </row>
    <row r="125" spans="1:17">
      <c r="A125" s="42" t="s">
        <v>270</v>
      </c>
      <c r="B125" s="42" t="s">
        <v>271</v>
      </c>
      <c r="C125" s="42">
        <v>1590</v>
      </c>
      <c r="D125" s="42" t="s">
        <v>48</v>
      </c>
      <c r="E125" s="43" t="s">
        <v>51</v>
      </c>
      <c r="F125" s="44">
        <v>5596.2470000000003</v>
      </c>
      <c r="G125" s="17">
        <v>6788.7920000000004</v>
      </c>
      <c r="H125" s="18">
        <v>8273.5</v>
      </c>
      <c r="I125" s="45">
        <v>0.29995250649999999</v>
      </c>
      <c r="J125" s="152">
        <v>1035</v>
      </c>
      <c r="K125" s="112">
        <f t="shared" si="1"/>
        <v>9308.5</v>
      </c>
      <c r="L125" s="105">
        <v>0</v>
      </c>
      <c r="M125" s="44">
        <v>7318.5</v>
      </c>
      <c r="N125" s="46">
        <v>1200</v>
      </c>
      <c r="O125" s="46">
        <v>100</v>
      </c>
      <c r="P125" s="47">
        <v>690</v>
      </c>
      <c r="Q125" s="48" t="s">
        <v>368</v>
      </c>
    </row>
    <row r="126" spans="1:17">
      <c r="A126" s="42" t="s">
        <v>272</v>
      </c>
      <c r="B126" s="42" t="s">
        <v>273</v>
      </c>
      <c r="C126" s="42">
        <v>1600</v>
      </c>
      <c r="D126" s="42" t="s">
        <v>36</v>
      </c>
      <c r="E126" s="49" t="s">
        <v>51</v>
      </c>
      <c r="F126" s="44">
        <v>5020.8890000000001</v>
      </c>
      <c r="G126" s="17">
        <v>5504.8419999999996</v>
      </c>
      <c r="H126" s="18">
        <v>7037.8360000000002</v>
      </c>
      <c r="I126" s="45">
        <v>0.27674240100000003</v>
      </c>
      <c r="J126" s="152">
        <v>1305</v>
      </c>
      <c r="K126" s="112">
        <f t="shared" si="1"/>
        <v>8342.8359999999993</v>
      </c>
      <c r="L126" s="105">
        <v>2502.7860000000001</v>
      </c>
      <c r="M126" s="44">
        <v>4040.05</v>
      </c>
      <c r="N126" s="46">
        <v>1800</v>
      </c>
      <c r="O126" s="46">
        <v>0</v>
      </c>
      <c r="P126" s="47">
        <v>0</v>
      </c>
      <c r="Q126" s="48" t="s">
        <v>368</v>
      </c>
    </row>
    <row r="127" spans="1:17">
      <c r="A127" s="42" t="s">
        <v>274</v>
      </c>
      <c r="B127" s="42" t="s">
        <v>275</v>
      </c>
      <c r="C127" s="42">
        <v>1630</v>
      </c>
      <c r="D127" s="42" t="s">
        <v>40</v>
      </c>
      <c r="E127" s="49" t="s">
        <v>67</v>
      </c>
      <c r="F127" s="44">
        <v>7029</v>
      </c>
      <c r="G127" s="17">
        <v>8573.9920000000002</v>
      </c>
      <c r="H127" s="18">
        <v>10512.75</v>
      </c>
      <c r="I127" s="45">
        <v>0.22777657649999999</v>
      </c>
      <c r="J127" s="152">
        <v>2313</v>
      </c>
      <c r="K127" s="112">
        <f t="shared" si="1"/>
        <v>12825.75</v>
      </c>
      <c r="L127" s="105">
        <v>0</v>
      </c>
      <c r="M127" s="44">
        <v>8426</v>
      </c>
      <c r="N127" s="46">
        <v>2323</v>
      </c>
      <c r="O127" s="46">
        <v>2076.75</v>
      </c>
      <c r="P127" s="47">
        <v>0</v>
      </c>
      <c r="Q127" s="48" t="s">
        <v>368</v>
      </c>
    </row>
    <row r="128" spans="1:17">
      <c r="A128" s="42" t="s">
        <v>276</v>
      </c>
      <c r="B128" s="42" t="s">
        <v>277</v>
      </c>
      <c r="C128" s="42">
        <v>1633</v>
      </c>
      <c r="D128" s="42" t="s">
        <v>48</v>
      </c>
      <c r="E128" s="43" t="s">
        <v>33</v>
      </c>
      <c r="F128" s="44">
        <v>2390.6451612999999</v>
      </c>
      <c r="G128" s="17">
        <v>2381.2901572000001</v>
      </c>
      <c r="H128" s="18">
        <v>1901</v>
      </c>
      <c r="I128" s="45">
        <v>0.28481064810000001</v>
      </c>
      <c r="J128" s="152">
        <v>1071</v>
      </c>
      <c r="K128" s="112">
        <f t="shared" si="1"/>
        <v>2972</v>
      </c>
      <c r="L128" s="105">
        <v>437</v>
      </c>
      <c r="M128" s="44">
        <v>1785</v>
      </c>
      <c r="N128" s="46">
        <v>250</v>
      </c>
      <c r="O128" s="46">
        <v>500</v>
      </c>
      <c r="P128" s="47">
        <v>0</v>
      </c>
      <c r="Q128" s="48" t="s">
        <v>368</v>
      </c>
    </row>
    <row r="129" spans="1:17">
      <c r="A129" s="42" t="s">
        <v>278</v>
      </c>
      <c r="B129" s="42" t="s">
        <v>279</v>
      </c>
      <c r="C129" s="42">
        <v>1640</v>
      </c>
      <c r="D129" s="42" t="s">
        <v>48</v>
      </c>
      <c r="E129" s="53" t="s">
        <v>37</v>
      </c>
      <c r="F129" s="44">
        <v>4150.0810000000001</v>
      </c>
      <c r="G129" s="17">
        <v>5513.3789999999999</v>
      </c>
      <c r="H129" s="18">
        <v>7881</v>
      </c>
      <c r="I129" s="45">
        <v>0.32859406270000002</v>
      </c>
      <c r="J129" s="152">
        <v>1998</v>
      </c>
      <c r="K129" s="112">
        <f t="shared" si="1"/>
        <v>9879</v>
      </c>
      <c r="L129" s="105">
        <v>2781</v>
      </c>
      <c r="M129" s="44">
        <v>4848</v>
      </c>
      <c r="N129" s="46">
        <v>800</v>
      </c>
      <c r="O129" s="46">
        <v>1450</v>
      </c>
      <c r="P129" s="47">
        <v>0</v>
      </c>
      <c r="Q129" s="48" t="s">
        <v>368</v>
      </c>
    </row>
    <row r="130" spans="1:17">
      <c r="A130" s="42" t="s">
        <v>280</v>
      </c>
      <c r="B130" s="42" t="s">
        <v>281</v>
      </c>
      <c r="C130" s="42">
        <v>1665</v>
      </c>
      <c r="D130" s="42" t="s">
        <v>73</v>
      </c>
      <c r="E130" s="43" t="s">
        <v>56</v>
      </c>
      <c r="F130" s="44">
        <v>1564.5355999999999</v>
      </c>
      <c r="G130" s="17">
        <v>1282.8520000000001</v>
      </c>
      <c r="H130" s="18">
        <v>1597.59</v>
      </c>
      <c r="I130" s="45">
        <v>0.1901044177</v>
      </c>
      <c r="J130" s="152">
        <v>549</v>
      </c>
      <c r="K130" s="112">
        <f t="shared" si="1"/>
        <v>2146.59</v>
      </c>
      <c r="L130" s="105">
        <v>1006.5</v>
      </c>
      <c r="M130" s="44">
        <v>782</v>
      </c>
      <c r="N130" s="46">
        <v>175</v>
      </c>
      <c r="O130" s="46">
        <v>183.09</v>
      </c>
      <c r="P130" s="47">
        <v>0</v>
      </c>
      <c r="Q130" s="48" t="s">
        <v>368</v>
      </c>
    </row>
    <row r="131" spans="1:17">
      <c r="A131" s="42" t="s">
        <v>282</v>
      </c>
      <c r="B131" s="42" t="s">
        <v>283</v>
      </c>
      <c r="C131" s="42">
        <v>1680</v>
      </c>
      <c r="D131" s="42" t="s">
        <v>36</v>
      </c>
      <c r="E131" s="49" t="s">
        <v>33</v>
      </c>
      <c r="F131" s="44">
        <v>2913</v>
      </c>
      <c r="G131" s="17">
        <v>3064.1</v>
      </c>
      <c r="H131" s="18">
        <v>3414.5</v>
      </c>
      <c r="I131" s="45">
        <v>0.15049806060000001</v>
      </c>
      <c r="J131" s="152">
        <v>1890</v>
      </c>
      <c r="K131" s="112">
        <f t="shared" si="1"/>
        <v>5304.5</v>
      </c>
      <c r="L131" s="105">
        <v>1365</v>
      </c>
      <c r="M131" s="44">
        <v>2089.5</v>
      </c>
      <c r="N131" s="46">
        <v>800</v>
      </c>
      <c r="O131" s="46">
        <v>1050</v>
      </c>
      <c r="P131" s="47">
        <v>0</v>
      </c>
      <c r="Q131" s="48" t="s">
        <v>368</v>
      </c>
    </row>
    <row r="132" spans="1:17">
      <c r="A132" s="42" t="s">
        <v>284</v>
      </c>
      <c r="B132" s="42" t="s">
        <v>285</v>
      </c>
      <c r="C132" s="42">
        <v>1690</v>
      </c>
      <c r="D132" s="42" t="s">
        <v>36</v>
      </c>
      <c r="E132" s="43" t="s">
        <v>56</v>
      </c>
      <c r="F132" s="44">
        <v>2949</v>
      </c>
      <c r="G132" s="17">
        <v>2911</v>
      </c>
      <c r="H132" s="18">
        <v>2440</v>
      </c>
      <c r="I132" s="45">
        <v>0.21764921009999999</v>
      </c>
      <c r="J132" s="152">
        <v>891</v>
      </c>
      <c r="K132" s="112">
        <f t="shared" si="1"/>
        <v>3331</v>
      </c>
      <c r="L132" s="105">
        <v>1188</v>
      </c>
      <c r="M132" s="44">
        <v>594</v>
      </c>
      <c r="N132" s="46">
        <v>973</v>
      </c>
      <c r="O132" s="46">
        <v>576</v>
      </c>
      <c r="P132" s="78">
        <v>0</v>
      </c>
      <c r="Q132" s="48" t="s">
        <v>368</v>
      </c>
    </row>
    <row r="133" spans="1:17">
      <c r="A133" s="42" t="s">
        <v>286</v>
      </c>
      <c r="B133" s="42" t="s">
        <v>287</v>
      </c>
      <c r="C133" s="42">
        <v>1700</v>
      </c>
      <c r="D133" s="42" t="s">
        <v>32</v>
      </c>
      <c r="E133" s="43" t="s">
        <v>56</v>
      </c>
      <c r="F133" s="44">
        <v>0</v>
      </c>
      <c r="G133" s="17">
        <v>505</v>
      </c>
      <c r="H133" s="18">
        <v>625</v>
      </c>
      <c r="I133" s="45">
        <v>0.32484407479999999</v>
      </c>
      <c r="J133" s="152">
        <v>135</v>
      </c>
      <c r="K133" s="112">
        <f t="shared" si="1"/>
        <v>760</v>
      </c>
      <c r="L133" s="105">
        <v>135</v>
      </c>
      <c r="M133" s="44">
        <v>300</v>
      </c>
      <c r="N133" s="46">
        <v>175</v>
      </c>
      <c r="O133" s="46">
        <v>150</v>
      </c>
      <c r="P133" s="47">
        <v>0</v>
      </c>
      <c r="Q133" s="48" t="s">
        <v>368</v>
      </c>
    </row>
    <row r="134" spans="1:17" ht="14.25" customHeight="1">
      <c r="A134" s="42" t="s">
        <v>288</v>
      </c>
      <c r="B134" s="42" t="s">
        <v>289</v>
      </c>
      <c r="C134" s="42">
        <v>1720</v>
      </c>
      <c r="D134" s="42" t="s">
        <v>70</v>
      </c>
      <c r="E134" s="43" t="s">
        <v>41</v>
      </c>
      <c r="F134" s="44">
        <v>4609</v>
      </c>
      <c r="G134" s="17">
        <v>6729.5</v>
      </c>
      <c r="H134" s="18">
        <v>9125</v>
      </c>
      <c r="I134" s="45">
        <v>0.3428623388</v>
      </c>
      <c r="J134" s="152">
        <v>1152</v>
      </c>
      <c r="K134" s="112">
        <f t="shared" si="1"/>
        <v>10277</v>
      </c>
      <c r="L134" s="105">
        <v>4423</v>
      </c>
      <c r="M134" s="44">
        <v>2738</v>
      </c>
      <c r="N134" s="46">
        <v>2261</v>
      </c>
      <c r="O134" s="46">
        <v>855</v>
      </c>
      <c r="P134" s="47">
        <v>0</v>
      </c>
      <c r="Q134" s="48" t="s">
        <v>368</v>
      </c>
    </row>
    <row r="135" spans="1:17">
      <c r="A135" s="42" t="s">
        <v>290</v>
      </c>
      <c r="B135" s="42" t="s">
        <v>291</v>
      </c>
      <c r="C135" s="42">
        <v>1725</v>
      </c>
      <c r="D135" s="42" t="s">
        <v>70</v>
      </c>
      <c r="E135" s="43" t="s">
        <v>56</v>
      </c>
      <c r="F135" s="44">
        <v>1800</v>
      </c>
      <c r="G135" s="17">
        <v>2189</v>
      </c>
      <c r="H135" s="18">
        <v>2672</v>
      </c>
      <c r="I135" s="45">
        <v>0.33452269169999999</v>
      </c>
      <c r="J135" s="152">
        <v>432</v>
      </c>
      <c r="K135" s="112">
        <f t="shared" si="1"/>
        <v>3104</v>
      </c>
      <c r="L135" s="105">
        <v>2416</v>
      </c>
      <c r="M135" s="44">
        <v>338</v>
      </c>
      <c r="N135" s="46">
        <v>300</v>
      </c>
      <c r="O135" s="46">
        <v>50</v>
      </c>
      <c r="P135" s="47">
        <v>0</v>
      </c>
      <c r="Q135" s="48" t="s">
        <v>368</v>
      </c>
    </row>
    <row r="136" spans="1:17">
      <c r="A136" s="42" t="s">
        <v>292</v>
      </c>
      <c r="B136" s="42" t="s">
        <v>293</v>
      </c>
      <c r="C136" s="42">
        <v>3080</v>
      </c>
      <c r="D136" s="42" t="s">
        <v>70</v>
      </c>
      <c r="E136" s="43" t="s">
        <v>294</v>
      </c>
      <c r="F136" s="44">
        <v>116</v>
      </c>
      <c r="G136" s="17">
        <v>102.5</v>
      </c>
      <c r="H136" s="18">
        <v>79</v>
      </c>
      <c r="I136" s="45">
        <v>0.25320512820000002</v>
      </c>
      <c r="J136" s="152">
        <v>63</v>
      </c>
      <c r="K136" s="112">
        <f t="shared" si="1"/>
        <v>142</v>
      </c>
      <c r="L136" s="105">
        <v>63</v>
      </c>
      <c r="M136" s="44">
        <v>63</v>
      </c>
      <c r="N136" s="46">
        <v>10</v>
      </c>
      <c r="O136" s="46">
        <v>6</v>
      </c>
      <c r="P136" s="47">
        <v>0</v>
      </c>
      <c r="Q136" s="48" t="s">
        <v>368</v>
      </c>
    </row>
    <row r="137" spans="1:17">
      <c r="A137" s="42" t="s">
        <v>295</v>
      </c>
      <c r="B137" s="42" t="s">
        <v>296</v>
      </c>
      <c r="C137" s="42">
        <v>3330</v>
      </c>
      <c r="D137" s="42" t="s">
        <v>62</v>
      </c>
      <c r="E137" s="49" t="s">
        <v>294</v>
      </c>
      <c r="F137" s="44">
        <v>1386.8</v>
      </c>
      <c r="G137" s="17">
        <v>1080</v>
      </c>
      <c r="H137" s="18">
        <v>1178</v>
      </c>
      <c r="I137" s="45">
        <v>0.44705882349999998</v>
      </c>
      <c r="J137" s="152">
        <v>405</v>
      </c>
      <c r="K137" s="112">
        <f t="shared" si="1"/>
        <v>1583</v>
      </c>
      <c r="L137" s="105">
        <v>540</v>
      </c>
      <c r="M137" s="44">
        <v>270</v>
      </c>
      <c r="N137" s="46">
        <v>395</v>
      </c>
      <c r="O137" s="46">
        <v>378</v>
      </c>
      <c r="P137" s="47">
        <v>0</v>
      </c>
      <c r="Q137" s="48" t="s">
        <v>368</v>
      </c>
    </row>
    <row r="138" spans="1:17" ht="14.25" customHeight="1">
      <c r="A138" s="42" t="s">
        <v>297</v>
      </c>
      <c r="B138" s="42" t="s">
        <v>298</v>
      </c>
      <c r="C138" s="42">
        <v>3340</v>
      </c>
      <c r="D138" s="42" t="s">
        <v>62</v>
      </c>
      <c r="E138" s="43" t="s">
        <v>294</v>
      </c>
      <c r="F138" s="44">
        <v>1357</v>
      </c>
      <c r="G138" s="17">
        <v>816</v>
      </c>
      <c r="H138" s="18">
        <v>630</v>
      </c>
      <c r="I138" s="45">
        <v>2.3333333333000001</v>
      </c>
      <c r="J138" s="152">
        <v>360</v>
      </c>
      <c r="K138" s="112">
        <f t="shared" si="1"/>
        <v>990</v>
      </c>
      <c r="L138" s="105">
        <v>0</v>
      </c>
      <c r="M138" s="44">
        <v>240</v>
      </c>
      <c r="N138" s="46">
        <v>27</v>
      </c>
      <c r="O138" s="46">
        <v>243</v>
      </c>
      <c r="P138" s="47">
        <v>480</v>
      </c>
      <c r="Q138" s="48" t="s">
        <v>368</v>
      </c>
    </row>
    <row r="139" spans="1:17">
      <c r="A139" s="42" t="s">
        <v>299</v>
      </c>
      <c r="B139" s="42" t="s">
        <v>300</v>
      </c>
      <c r="C139" s="42">
        <v>3440</v>
      </c>
      <c r="D139" s="42" t="s">
        <v>70</v>
      </c>
      <c r="E139" s="43" t="s">
        <v>294</v>
      </c>
      <c r="F139" s="44">
        <v>473.92</v>
      </c>
      <c r="G139" s="17">
        <v>831.71</v>
      </c>
      <c r="H139" s="18">
        <v>603.27</v>
      </c>
      <c r="I139" s="45">
        <v>0.36502087490000001</v>
      </c>
      <c r="J139" s="152">
        <v>396</v>
      </c>
      <c r="K139" s="112">
        <f t="shared" si="1"/>
        <v>999.27</v>
      </c>
      <c r="L139" s="105">
        <v>132</v>
      </c>
      <c r="M139" s="44">
        <v>702</v>
      </c>
      <c r="N139" s="46">
        <v>33.054000000000002</v>
      </c>
      <c r="O139" s="46">
        <v>132.21600000000001</v>
      </c>
      <c r="P139" s="78">
        <v>0</v>
      </c>
      <c r="Q139" s="48" t="s">
        <v>368</v>
      </c>
    </row>
    <row r="140" spans="1:17">
      <c r="A140" s="42" t="s">
        <v>301</v>
      </c>
      <c r="B140" s="42" t="s">
        <v>302</v>
      </c>
      <c r="C140" s="42">
        <v>3800</v>
      </c>
      <c r="D140" s="42" t="s">
        <v>40</v>
      </c>
      <c r="E140" s="43" t="s">
        <v>294</v>
      </c>
      <c r="F140" s="44">
        <v>45</v>
      </c>
      <c r="G140" s="17">
        <v>41</v>
      </c>
      <c r="H140" s="18">
        <v>43.012999999999998</v>
      </c>
      <c r="I140" s="45">
        <v>1.1948055555999999</v>
      </c>
      <c r="J140" s="152">
        <v>0</v>
      </c>
      <c r="K140" s="112">
        <f t="shared" si="1"/>
        <v>43.012999999999998</v>
      </c>
      <c r="L140" s="105">
        <v>0</v>
      </c>
      <c r="M140" s="44">
        <v>16</v>
      </c>
      <c r="N140" s="46">
        <v>21.224</v>
      </c>
      <c r="O140" s="46">
        <v>5.7889999999999997</v>
      </c>
      <c r="P140" s="47">
        <v>0</v>
      </c>
      <c r="Q140" s="48" t="s">
        <v>368</v>
      </c>
    </row>
    <row r="141" spans="1:17">
      <c r="A141" s="42" t="s">
        <v>303</v>
      </c>
      <c r="B141" s="42" t="s">
        <v>304</v>
      </c>
      <c r="C141" s="42">
        <v>3900</v>
      </c>
      <c r="D141" s="42" t="s">
        <v>111</v>
      </c>
      <c r="E141" s="43" t="s">
        <v>294</v>
      </c>
      <c r="F141" s="44">
        <v>233.27799999999999</v>
      </c>
      <c r="G141" s="17">
        <v>342.096</v>
      </c>
      <c r="H141" s="18">
        <v>476.76799999999997</v>
      </c>
      <c r="I141" s="45">
        <v>0.4249269162</v>
      </c>
      <c r="J141" s="152">
        <v>60</v>
      </c>
      <c r="K141" s="112">
        <f t="shared" si="1"/>
        <v>536.76800000000003</v>
      </c>
      <c r="L141" s="105">
        <v>373.76799999999997</v>
      </c>
      <c r="M141" s="44">
        <v>0</v>
      </c>
      <c r="N141" s="46">
        <v>51</v>
      </c>
      <c r="O141" s="46">
        <v>92</v>
      </c>
      <c r="P141" s="47">
        <v>20</v>
      </c>
      <c r="Q141" s="48" t="s">
        <v>368</v>
      </c>
    </row>
    <row r="142" spans="1:17">
      <c r="A142" s="42" t="s">
        <v>305</v>
      </c>
      <c r="B142" s="42" t="s">
        <v>306</v>
      </c>
      <c r="C142" s="42">
        <v>4010</v>
      </c>
      <c r="D142" s="42" t="s">
        <v>48</v>
      </c>
      <c r="E142" s="43" t="s">
        <v>294</v>
      </c>
      <c r="F142" s="44">
        <v>285.60000000000002</v>
      </c>
      <c r="G142" s="17">
        <v>260.86200000000002</v>
      </c>
      <c r="H142" s="18">
        <v>250.03700000000001</v>
      </c>
      <c r="I142" s="45">
        <v>3.2899605262999998</v>
      </c>
      <c r="J142" s="152">
        <v>135</v>
      </c>
      <c r="K142" s="112">
        <f t="shared" ref="K142:K151" si="2">H142+J142</f>
        <v>385.03700000000003</v>
      </c>
      <c r="L142" s="105">
        <v>270</v>
      </c>
      <c r="M142" s="44">
        <v>115.03700000000001</v>
      </c>
      <c r="N142" s="46">
        <v>0</v>
      </c>
      <c r="O142" s="46">
        <v>0</v>
      </c>
      <c r="P142" s="47">
        <v>0</v>
      </c>
      <c r="Q142" s="48" t="s">
        <v>368</v>
      </c>
    </row>
    <row r="143" spans="1:17">
      <c r="A143" s="42" t="s">
        <v>307</v>
      </c>
      <c r="B143" s="42" t="s">
        <v>308</v>
      </c>
      <c r="C143" s="42">
        <v>4670</v>
      </c>
      <c r="D143" s="42" t="s">
        <v>36</v>
      </c>
      <c r="E143" s="43" t="s">
        <v>294</v>
      </c>
      <c r="F143" s="44">
        <v>186</v>
      </c>
      <c r="G143" s="17">
        <v>200</v>
      </c>
      <c r="H143" s="18">
        <v>198</v>
      </c>
      <c r="I143" s="45">
        <v>0.27500000000000002</v>
      </c>
      <c r="J143" s="152">
        <v>63</v>
      </c>
      <c r="K143" s="112">
        <f t="shared" si="2"/>
        <v>261</v>
      </c>
      <c r="L143" s="105">
        <v>156</v>
      </c>
      <c r="M143" s="44">
        <v>0</v>
      </c>
      <c r="N143" s="46">
        <v>75</v>
      </c>
      <c r="O143" s="46">
        <v>30</v>
      </c>
      <c r="P143" s="78">
        <v>0</v>
      </c>
      <c r="Q143" s="48" t="s">
        <v>368</v>
      </c>
    </row>
    <row r="144" spans="1:17">
      <c r="A144" s="42" t="s">
        <v>309</v>
      </c>
      <c r="B144" s="42" t="s">
        <v>310</v>
      </c>
      <c r="C144" s="42">
        <v>5085</v>
      </c>
      <c r="D144" s="42" t="s">
        <v>70</v>
      </c>
      <c r="E144" s="43" t="s">
        <v>294</v>
      </c>
      <c r="F144" s="44">
        <v>150</v>
      </c>
      <c r="G144" s="17">
        <v>99</v>
      </c>
      <c r="H144" s="18">
        <v>146</v>
      </c>
      <c r="I144" s="45">
        <v>1.7380952381000001</v>
      </c>
      <c r="J144" s="152">
        <v>126</v>
      </c>
      <c r="K144" s="112">
        <f t="shared" si="2"/>
        <v>272</v>
      </c>
      <c r="L144" s="105">
        <v>0</v>
      </c>
      <c r="M144" s="44">
        <v>146</v>
      </c>
      <c r="N144" s="46">
        <v>0</v>
      </c>
      <c r="O144" s="46">
        <v>0</v>
      </c>
      <c r="P144" s="47">
        <v>126</v>
      </c>
      <c r="Q144" s="48" t="s">
        <v>368</v>
      </c>
    </row>
    <row r="145" spans="1:17">
      <c r="A145" s="42" t="s">
        <v>311</v>
      </c>
      <c r="B145" s="42" t="s">
        <v>312</v>
      </c>
      <c r="C145" s="42">
        <v>5090</v>
      </c>
      <c r="D145" s="42" t="s">
        <v>70</v>
      </c>
      <c r="E145" s="43" t="s">
        <v>294</v>
      </c>
      <c r="F145" s="44">
        <v>636</v>
      </c>
      <c r="G145" s="17">
        <v>813.07500000000005</v>
      </c>
      <c r="H145" s="18">
        <v>1115</v>
      </c>
      <c r="I145" s="45">
        <v>0.4432518386</v>
      </c>
      <c r="J145" s="152">
        <v>180</v>
      </c>
      <c r="K145" s="112">
        <f t="shared" si="2"/>
        <v>1295</v>
      </c>
      <c r="L145" s="105">
        <v>1053</v>
      </c>
      <c r="M145" s="44">
        <v>0</v>
      </c>
      <c r="N145" s="46">
        <v>137</v>
      </c>
      <c r="O145" s="46">
        <v>105</v>
      </c>
      <c r="P145" s="47">
        <v>0</v>
      </c>
      <c r="Q145" s="48" t="s">
        <v>368</v>
      </c>
    </row>
    <row r="146" spans="1:17">
      <c r="A146" s="42" t="s">
        <v>313</v>
      </c>
      <c r="B146" s="42" t="s">
        <v>314</v>
      </c>
      <c r="C146" s="42">
        <v>5255</v>
      </c>
      <c r="D146" s="42" t="s">
        <v>62</v>
      </c>
      <c r="E146" s="43" t="s">
        <v>294</v>
      </c>
      <c r="F146" s="44">
        <v>34</v>
      </c>
      <c r="G146" s="17">
        <v>190</v>
      </c>
      <c r="H146" s="18">
        <v>452</v>
      </c>
      <c r="I146" s="45">
        <v>1.1957671958</v>
      </c>
      <c r="J146" s="152">
        <v>324</v>
      </c>
      <c r="K146" s="112">
        <f t="shared" si="2"/>
        <v>776</v>
      </c>
      <c r="L146" s="105">
        <v>648</v>
      </c>
      <c r="M146" s="44">
        <v>0</v>
      </c>
      <c r="N146" s="46">
        <v>14</v>
      </c>
      <c r="O146" s="46">
        <v>114</v>
      </c>
      <c r="P146" s="78">
        <v>0</v>
      </c>
      <c r="Q146" s="48" t="s">
        <v>368</v>
      </c>
    </row>
    <row r="147" spans="1:17">
      <c r="A147" s="42" t="s">
        <v>315</v>
      </c>
      <c r="B147" s="42" t="s">
        <v>316</v>
      </c>
      <c r="C147" s="42">
        <v>5730</v>
      </c>
      <c r="D147" s="42" t="s">
        <v>73</v>
      </c>
      <c r="E147" s="43" t="s">
        <v>294</v>
      </c>
      <c r="F147" s="44">
        <v>450</v>
      </c>
      <c r="G147" s="17">
        <v>440</v>
      </c>
      <c r="H147" s="18">
        <v>349</v>
      </c>
      <c r="I147" s="45">
        <v>0.33301526720000002</v>
      </c>
      <c r="J147" s="152">
        <v>189</v>
      </c>
      <c r="K147" s="112">
        <f t="shared" si="2"/>
        <v>538</v>
      </c>
      <c r="L147" s="105">
        <v>314</v>
      </c>
      <c r="M147" s="44">
        <v>104</v>
      </c>
      <c r="N147" s="46">
        <v>100</v>
      </c>
      <c r="O147" s="46">
        <v>20</v>
      </c>
      <c r="P147" s="47">
        <v>0</v>
      </c>
      <c r="Q147" s="48" t="s">
        <v>368</v>
      </c>
    </row>
    <row r="148" spans="1:17">
      <c r="A148" s="42" t="s">
        <v>317</v>
      </c>
      <c r="B148" s="42" t="s">
        <v>318</v>
      </c>
      <c r="C148" s="42">
        <v>5980</v>
      </c>
      <c r="D148" s="42" t="s">
        <v>40</v>
      </c>
      <c r="E148" s="43" t="s">
        <v>294</v>
      </c>
      <c r="F148" s="44">
        <v>343</v>
      </c>
      <c r="G148" s="17">
        <v>378</v>
      </c>
      <c r="H148" s="18">
        <v>456</v>
      </c>
      <c r="I148" s="45">
        <v>0.16888888890000001</v>
      </c>
      <c r="J148" s="152">
        <v>126</v>
      </c>
      <c r="K148" s="112">
        <f t="shared" si="2"/>
        <v>582</v>
      </c>
      <c r="L148" s="105">
        <v>0</v>
      </c>
      <c r="M148" s="44">
        <v>342</v>
      </c>
      <c r="N148" s="46">
        <v>200</v>
      </c>
      <c r="O148" s="46">
        <v>40</v>
      </c>
      <c r="P148" s="78">
        <v>0</v>
      </c>
      <c r="Q148" s="48" t="s">
        <v>368</v>
      </c>
    </row>
    <row r="149" spans="1:17">
      <c r="A149" s="42" t="s">
        <v>319</v>
      </c>
      <c r="B149" s="42" t="s">
        <v>320</v>
      </c>
      <c r="C149" s="42">
        <v>6240</v>
      </c>
      <c r="D149" s="42" t="s">
        <v>73</v>
      </c>
      <c r="E149" s="43" t="s">
        <v>294</v>
      </c>
      <c r="F149" s="44">
        <v>82</v>
      </c>
      <c r="G149" s="17">
        <v>110.75</v>
      </c>
      <c r="H149" s="18">
        <v>144.25</v>
      </c>
      <c r="I149" s="45">
        <v>0.25086956519999998</v>
      </c>
      <c r="J149" s="152">
        <v>0</v>
      </c>
      <c r="K149" s="112">
        <f t="shared" si="2"/>
        <v>144.25</v>
      </c>
      <c r="L149" s="105">
        <v>0</v>
      </c>
      <c r="M149" s="44">
        <v>0</v>
      </c>
      <c r="N149" s="46">
        <v>78</v>
      </c>
      <c r="O149" s="46">
        <v>66.25</v>
      </c>
      <c r="P149" s="47">
        <v>0</v>
      </c>
      <c r="Q149" s="48" t="s">
        <v>368</v>
      </c>
    </row>
    <row r="150" spans="1:17">
      <c r="A150" s="42" t="s">
        <v>321</v>
      </c>
      <c r="B150" s="42" t="s">
        <v>322</v>
      </c>
      <c r="C150" s="42">
        <v>6430</v>
      </c>
      <c r="D150" s="42" t="s">
        <v>40</v>
      </c>
      <c r="E150" s="43" t="s">
        <v>294</v>
      </c>
      <c r="F150" s="44">
        <v>21.375</v>
      </c>
      <c r="G150" s="17">
        <v>69.813000000000002</v>
      </c>
      <c r="H150" s="18">
        <v>86.188000000000002</v>
      </c>
      <c r="I150" s="45">
        <v>0.42879601989999999</v>
      </c>
      <c r="J150" s="152">
        <v>45</v>
      </c>
      <c r="K150" s="112">
        <f t="shared" si="2"/>
        <v>131.18799999999999</v>
      </c>
      <c r="L150" s="105">
        <v>15</v>
      </c>
      <c r="M150" s="44">
        <v>73.5</v>
      </c>
      <c r="N150" s="46">
        <v>13.5</v>
      </c>
      <c r="O150" s="46">
        <v>14.188000000000001</v>
      </c>
      <c r="P150" s="78">
        <v>15</v>
      </c>
      <c r="Q150" s="48" t="s">
        <v>368</v>
      </c>
    </row>
    <row r="151" spans="1:17">
      <c r="A151" s="157" t="s">
        <v>323</v>
      </c>
      <c r="B151" s="157" t="s">
        <v>324</v>
      </c>
      <c r="C151" s="157">
        <v>6630</v>
      </c>
      <c r="D151" s="157" t="s">
        <v>73</v>
      </c>
      <c r="E151" s="158" t="s">
        <v>294</v>
      </c>
      <c r="F151" s="159">
        <v>194.13</v>
      </c>
      <c r="G151" s="160">
        <v>216.761</v>
      </c>
      <c r="H151" s="161">
        <v>279.33699999999999</v>
      </c>
      <c r="I151" s="162">
        <v>0.33195127749999997</v>
      </c>
      <c r="J151" s="163">
        <v>90</v>
      </c>
      <c r="K151" s="164">
        <f t="shared" si="2"/>
        <v>369.33699999999999</v>
      </c>
      <c r="L151" s="165">
        <v>0</v>
      </c>
      <c r="M151" s="159">
        <v>150</v>
      </c>
      <c r="N151" s="166">
        <v>113.602</v>
      </c>
      <c r="O151" s="166">
        <v>75.734999999999999</v>
      </c>
      <c r="P151" s="167">
        <v>30</v>
      </c>
      <c r="Q151" s="168" t="s">
        <v>368</v>
      </c>
    </row>
    <row r="152" spans="1:17" s="137" customFormat="1">
      <c r="A152" s="169" t="s">
        <v>12</v>
      </c>
      <c r="B152" s="169"/>
      <c r="C152" s="169"/>
      <c r="D152" s="169"/>
      <c r="E152" s="170"/>
      <c r="F152" s="171">
        <f>SUM(F13:F151)</f>
        <v>407319.52546439995</v>
      </c>
      <c r="G152" s="172">
        <f>SUM(G13:G151)</f>
        <v>512597.03353640012</v>
      </c>
      <c r="H152" s="172">
        <f>SUM(H13:H151)</f>
        <v>601962.08473040012</v>
      </c>
      <c r="I152" s="173"/>
      <c r="J152" s="174">
        <f t="shared" ref="J152:P152" si="3">SUM(J13:J151)</f>
        <v>135884.5</v>
      </c>
      <c r="K152" s="175">
        <f t="shared" si="3"/>
        <v>737846.58473040024</v>
      </c>
      <c r="L152" s="176">
        <f t="shared" si="3"/>
        <v>220533.18132589999</v>
      </c>
      <c r="M152" s="176">
        <f t="shared" si="3"/>
        <v>300308.78693472996</v>
      </c>
      <c r="N152" s="176">
        <f t="shared" si="3"/>
        <v>106035.97641818001</v>
      </c>
      <c r="O152" s="176">
        <f t="shared" si="3"/>
        <v>81673.680052259995</v>
      </c>
      <c r="P152" s="176">
        <f t="shared" si="3"/>
        <v>29347.16</v>
      </c>
      <c r="Q152" s="177"/>
    </row>
    <row r="155" spans="1:17" ht="30" customHeight="1">
      <c r="B155" s="223" t="s">
        <v>13</v>
      </c>
      <c r="C155" s="234"/>
      <c r="D155" s="234"/>
      <c r="E155" s="234"/>
      <c r="F155" s="234"/>
      <c r="G155" s="234"/>
      <c r="H155" s="234"/>
      <c r="I155" s="234"/>
      <c r="J155" s="234"/>
      <c r="K155" s="234"/>
      <c r="L155" s="234"/>
      <c r="M155" s="234"/>
      <c r="N155" s="234"/>
      <c r="O155" s="234"/>
      <c r="P155" s="234"/>
    </row>
    <row r="156" spans="1:17" ht="44.25" customHeight="1">
      <c r="B156" s="223" t="s">
        <v>402</v>
      </c>
      <c r="C156" s="223"/>
      <c r="D156" s="223"/>
      <c r="E156" s="223"/>
      <c r="F156" s="223"/>
      <c r="G156" s="223"/>
      <c r="H156" s="223"/>
      <c r="I156" s="223"/>
      <c r="J156" s="223"/>
      <c r="K156" s="223"/>
      <c r="L156" s="223"/>
      <c r="M156" s="223"/>
      <c r="N156" s="223"/>
      <c r="O156" s="223"/>
      <c r="P156" s="223"/>
    </row>
    <row r="157" spans="1:17" ht="41.25" customHeight="1">
      <c r="B157" s="223" t="s">
        <v>403</v>
      </c>
      <c r="C157" s="223"/>
      <c r="D157" s="223"/>
      <c r="E157" s="223"/>
      <c r="F157" s="223"/>
      <c r="G157" s="223"/>
      <c r="H157" s="223"/>
      <c r="I157" s="223"/>
      <c r="J157" s="223"/>
      <c r="K157" s="223"/>
      <c r="L157" s="223"/>
      <c r="M157" s="223"/>
      <c r="N157" s="223"/>
      <c r="O157" s="223"/>
      <c r="P157" s="223"/>
    </row>
  </sheetData>
  <mergeCells count="13">
    <mergeCell ref="B157:P157"/>
    <mergeCell ref="B3:P3"/>
    <mergeCell ref="F9:I9"/>
    <mergeCell ref="L9:P9"/>
    <mergeCell ref="B156:P156"/>
    <mergeCell ref="B155:P155"/>
    <mergeCell ref="P10:P11"/>
    <mergeCell ref="F10:I10"/>
    <mergeCell ref="O10:O11"/>
    <mergeCell ref="L10:L11"/>
    <mergeCell ref="M10:M11"/>
    <mergeCell ref="N10:N11"/>
    <mergeCell ref="H11:I11"/>
  </mergeCells>
  <phoneticPr fontId="9" type="noConversion"/>
  <printOptions horizontalCentered="1"/>
  <pageMargins left="0.39370078740157483" right="0.39370078740157483" top="0.55118110236220474" bottom="0.55118110236220474" header="0.31496062992125984" footer="0.31496062992125984"/>
  <pageSetup paperSize="9" scale="61" fitToHeight="4" orientation="landscape" r:id="rId1"/>
  <rowBreaks count="1" manualBreakCount="1">
    <brk id="154" max="15" man="1"/>
  </rowBreaks>
</worksheet>
</file>

<file path=xl/worksheets/sheet5.xml><?xml version="1.0" encoding="utf-8"?>
<worksheet xmlns="http://schemas.openxmlformats.org/spreadsheetml/2006/main" xmlns:r="http://schemas.openxmlformats.org/officeDocument/2006/relationships">
  <sheetPr>
    <pageSetUpPr fitToPage="1"/>
  </sheetPr>
  <dimension ref="A1:AD150"/>
  <sheetViews>
    <sheetView showGridLines="0" topLeftCell="B43" zoomScaleNormal="100" workbookViewId="0">
      <selection activeCell="B55" sqref="B55"/>
    </sheetView>
  </sheetViews>
  <sheetFormatPr defaultRowHeight="15"/>
  <cols>
    <col min="1" max="1" width="9" hidden="1" customWidth="1"/>
    <col min="2" max="2" width="40.28515625" customWidth="1"/>
    <col min="3" max="3" width="8.85546875" hidden="1" customWidth="1"/>
    <col min="4" max="4" width="22.140625" bestFit="1" customWidth="1"/>
    <col min="5" max="5" width="16.140625" bestFit="1" customWidth="1"/>
    <col min="6" max="6" width="10.42578125" customWidth="1"/>
    <col min="7" max="7" width="9.85546875" customWidth="1"/>
    <col min="12" max="12" width="9.85546875" customWidth="1"/>
  </cols>
  <sheetData>
    <row r="1" spans="1:30" s="196" customFormat="1" ht="27" customHeight="1">
      <c r="B1" s="195" t="s">
        <v>397</v>
      </c>
      <c r="C1" s="195"/>
      <c r="D1" s="195"/>
      <c r="E1" s="195"/>
      <c r="F1" s="195"/>
      <c r="G1" s="199"/>
      <c r="H1" s="195"/>
      <c r="I1" s="195"/>
      <c r="J1" s="200"/>
      <c r="K1" s="200"/>
      <c r="L1" s="200"/>
      <c r="M1" s="199"/>
      <c r="N1" s="195"/>
      <c r="O1" s="195"/>
      <c r="P1" s="195"/>
      <c r="Q1" s="195"/>
      <c r="R1" s="195"/>
      <c r="S1" s="195"/>
      <c r="T1" s="195"/>
      <c r="U1" s="195"/>
      <c r="V1" s="195"/>
      <c r="W1" s="195"/>
      <c r="X1" s="195"/>
      <c r="Y1" s="195"/>
      <c r="Z1" s="195"/>
      <c r="AA1" s="195"/>
      <c r="AB1" s="195"/>
      <c r="AC1" s="195"/>
      <c r="AD1" s="200"/>
    </row>
    <row r="2" spans="1:30">
      <c r="A2" s="1"/>
      <c r="B2" s="1"/>
      <c r="C2" s="1"/>
      <c r="D2" s="1"/>
      <c r="E2" s="1"/>
      <c r="F2" s="1"/>
      <c r="G2" s="2"/>
      <c r="H2" s="1"/>
      <c r="I2" s="1"/>
      <c r="J2" s="3"/>
      <c r="K2" s="3"/>
      <c r="L2" s="3"/>
      <c r="M2" s="2"/>
      <c r="N2" s="1"/>
      <c r="O2" s="1"/>
      <c r="P2" s="1"/>
      <c r="Q2" s="1"/>
      <c r="R2" s="1"/>
      <c r="S2" s="1"/>
      <c r="T2" s="1"/>
      <c r="U2" s="1"/>
      <c r="V2" s="1"/>
      <c r="W2" s="1"/>
      <c r="X2" s="1"/>
      <c r="Y2" s="1"/>
      <c r="Z2" s="1"/>
      <c r="AA2" s="1"/>
      <c r="AB2" s="1"/>
      <c r="AC2" s="1"/>
      <c r="AD2" s="3"/>
    </row>
    <row r="3" spans="1:30" ht="115.5" customHeight="1">
      <c r="B3" s="223" t="s">
        <v>388</v>
      </c>
      <c r="C3" s="223"/>
      <c r="D3" s="223"/>
      <c r="E3" s="223"/>
      <c r="F3" s="223"/>
      <c r="G3" s="223"/>
      <c r="H3" s="223"/>
      <c r="I3" s="223"/>
      <c r="J3" s="223"/>
      <c r="K3" s="223"/>
      <c r="L3" s="223"/>
      <c r="M3" s="3"/>
      <c r="N3" s="3"/>
      <c r="O3" s="3"/>
      <c r="P3" s="3"/>
      <c r="Q3" s="3"/>
      <c r="R3" s="3"/>
      <c r="S3" s="3"/>
      <c r="T3" s="3"/>
      <c r="U3" s="3"/>
      <c r="V3" s="3"/>
      <c r="W3" s="3"/>
      <c r="X3" s="3"/>
      <c r="Y3" s="3"/>
      <c r="Z3" s="3"/>
      <c r="AA3" s="3"/>
      <c r="AB3" s="3"/>
      <c r="AC3" s="3"/>
      <c r="AD3" s="3"/>
    </row>
    <row r="4" spans="1:30">
      <c r="A4" s="11"/>
      <c r="B4" s="12"/>
      <c r="C4" s="12"/>
      <c r="D4" s="12"/>
      <c r="E4" s="12"/>
      <c r="F4" s="12"/>
      <c r="H4" s="24"/>
      <c r="I4" s="24"/>
      <c r="J4" s="24"/>
      <c r="K4" s="24"/>
      <c r="L4" s="24"/>
    </row>
    <row r="5" spans="1:30">
      <c r="A5" s="13"/>
      <c r="B5" s="14"/>
      <c r="C5" s="14"/>
      <c r="D5" s="14"/>
      <c r="E5" s="14"/>
      <c r="F5" s="181">
        <v>2012</v>
      </c>
      <c r="G5" s="181">
        <v>2015</v>
      </c>
      <c r="H5" s="254" t="s">
        <v>339</v>
      </c>
      <c r="I5" s="255"/>
      <c r="J5" s="255"/>
      <c r="K5" s="255"/>
      <c r="L5" s="255"/>
    </row>
    <row r="6" spans="1:30" ht="135.75" customHeight="1">
      <c r="A6" s="11"/>
      <c r="B6" s="21" t="s">
        <v>0</v>
      </c>
      <c r="C6" s="21"/>
      <c r="D6" s="23" t="s">
        <v>16</v>
      </c>
      <c r="E6" s="23" t="s">
        <v>17</v>
      </c>
      <c r="F6" s="22" t="s">
        <v>328</v>
      </c>
      <c r="G6" s="22" t="s">
        <v>328</v>
      </c>
      <c r="H6" s="140" t="s">
        <v>377</v>
      </c>
      <c r="I6" s="22" t="s">
        <v>7</v>
      </c>
      <c r="J6" s="22" t="s">
        <v>337</v>
      </c>
      <c r="K6" s="22" t="s">
        <v>336</v>
      </c>
      <c r="L6" s="22" t="s">
        <v>332</v>
      </c>
    </row>
    <row r="7" spans="1:30">
      <c r="A7" s="11"/>
      <c r="B7" s="12"/>
      <c r="C7" s="12"/>
      <c r="D7" s="12"/>
      <c r="E7" s="12"/>
      <c r="F7" s="54" t="s">
        <v>3</v>
      </c>
      <c r="G7" s="54" t="s">
        <v>3</v>
      </c>
      <c r="H7" s="141" t="s">
        <v>9</v>
      </c>
      <c r="I7" s="54" t="s">
        <v>9</v>
      </c>
      <c r="J7" s="54" t="s">
        <v>9</v>
      </c>
      <c r="K7" s="54" t="s">
        <v>9</v>
      </c>
      <c r="L7" s="54" t="s">
        <v>9</v>
      </c>
    </row>
    <row r="8" spans="1:30">
      <c r="A8" s="35" t="s">
        <v>30</v>
      </c>
      <c r="B8" s="35" t="s">
        <v>31</v>
      </c>
      <c r="C8" s="35">
        <v>10</v>
      </c>
      <c r="D8" s="35" t="s">
        <v>32</v>
      </c>
      <c r="E8" s="35" t="s">
        <v>33</v>
      </c>
      <c r="F8" s="111">
        <v>0.19746674910000001</v>
      </c>
      <c r="G8" s="38">
        <v>0.22495635480000001</v>
      </c>
      <c r="H8" s="55">
        <v>7500</v>
      </c>
      <c r="I8" s="55">
        <v>8300</v>
      </c>
      <c r="J8" s="55">
        <v>8175</v>
      </c>
      <c r="K8" s="55">
        <v>7882.6826827000004</v>
      </c>
      <c r="L8" s="55">
        <v>7670.7207207000001</v>
      </c>
    </row>
    <row r="9" spans="1:30">
      <c r="A9" s="42" t="s">
        <v>34</v>
      </c>
      <c r="B9" s="42" t="s">
        <v>35</v>
      </c>
      <c r="C9" s="42">
        <v>20</v>
      </c>
      <c r="D9" s="42" t="s">
        <v>36</v>
      </c>
      <c r="E9" s="42" t="s">
        <v>37</v>
      </c>
      <c r="F9" s="111">
        <v>0.218846184</v>
      </c>
      <c r="G9" s="45">
        <v>0.24460951</v>
      </c>
      <c r="H9" s="56">
        <v>5300</v>
      </c>
      <c r="I9" s="56">
        <v>9000</v>
      </c>
      <c r="J9" s="56">
        <v>8722</v>
      </c>
      <c r="K9" s="56">
        <v>8429.8484497000009</v>
      </c>
      <c r="L9" s="56">
        <v>8054.2159750999999</v>
      </c>
    </row>
    <row r="10" spans="1:30">
      <c r="A10" s="42" t="s">
        <v>38</v>
      </c>
      <c r="B10" s="42" t="s">
        <v>39</v>
      </c>
      <c r="C10" s="42">
        <v>30</v>
      </c>
      <c r="D10" s="42" t="s">
        <v>40</v>
      </c>
      <c r="E10" s="42" t="s">
        <v>41</v>
      </c>
      <c r="F10" s="111">
        <v>0.2469025671</v>
      </c>
      <c r="G10" s="45">
        <v>0.30590496550000001</v>
      </c>
      <c r="H10" s="56">
        <v>5750</v>
      </c>
      <c r="I10" s="56">
        <v>9000</v>
      </c>
      <c r="J10" s="56">
        <v>8857</v>
      </c>
      <c r="K10" s="56">
        <v>8320.3125</v>
      </c>
      <c r="L10" s="56">
        <v>8111.9791667</v>
      </c>
    </row>
    <row r="11" spans="1:30">
      <c r="A11" s="42" t="s">
        <v>42</v>
      </c>
      <c r="B11" s="42" t="s">
        <v>43</v>
      </c>
      <c r="C11" s="42">
        <v>40</v>
      </c>
      <c r="D11" s="42" t="s">
        <v>40</v>
      </c>
      <c r="E11" s="42" t="s">
        <v>33</v>
      </c>
      <c r="F11" s="111">
        <v>0.21731328229999999</v>
      </c>
      <c r="G11" s="45">
        <v>0.2160408355</v>
      </c>
      <c r="H11" s="56">
        <v>7500</v>
      </c>
      <c r="I11" s="56">
        <v>9000</v>
      </c>
      <c r="J11" s="56">
        <v>8653</v>
      </c>
      <c r="K11" s="56">
        <v>8471.5789473999994</v>
      </c>
      <c r="L11" s="56">
        <v>8177.0263157999998</v>
      </c>
    </row>
    <row r="12" spans="1:30">
      <c r="A12" s="42" t="s">
        <v>44</v>
      </c>
      <c r="B12" s="42" t="s">
        <v>45</v>
      </c>
      <c r="C12" s="42">
        <v>45</v>
      </c>
      <c r="D12" s="42" t="s">
        <v>32</v>
      </c>
      <c r="E12" s="42" t="s">
        <v>33</v>
      </c>
      <c r="F12" s="111">
        <v>0.23499348110000001</v>
      </c>
      <c r="G12" s="45">
        <v>0.30128664109999997</v>
      </c>
      <c r="H12" s="56">
        <v>6000</v>
      </c>
      <c r="I12" s="56">
        <v>9000</v>
      </c>
      <c r="J12" s="56">
        <v>8665</v>
      </c>
      <c r="K12" s="56">
        <v>8664.8599818999992</v>
      </c>
      <c r="L12" s="56">
        <v>8220.7166515999998</v>
      </c>
    </row>
    <row r="13" spans="1:30">
      <c r="A13" s="42" t="s">
        <v>46</v>
      </c>
      <c r="B13" s="42" t="s">
        <v>47</v>
      </c>
      <c r="C13" s="42">
        <v>50</v>
      </c>
      <c r="D13" s="42" t="s">
        <v>48</v>
      </c>
      <c r="E13" s="42" t="s">
        <v>41</v>
      </c>
      <c r="F13" s="111">
        <v>0.2180188908</v>
      </c>
      <c r="G13" s="45">
        <v>0.2178975383</v>
      </c>
      <c r="H13" s="56">
        <v>6000</v>
      </c>
      <c r="I13" s="56">
        <v>9000</v>
      </c>
      <c r="J13" s="56">
        <v>8462</v>
      </c>
      <c r="K13" s="56">
        <v>8314.4963145000002</v>
      </c>
      <c r="L13" s="56">
        <v>8081.0810811000001</v>
      </c>
    </row>
    <row r="14" spans="1:30">
      <c r="A14" s="42" t="s">
        <v>49</v>
      </c>
      <c r="B14" s="42" t="s">
        <v>50</v>
      </c>
      <c r="C14" s="42">
        <v>60</v>
      </c>
      <c r="D14" s="42" t="s">
        <v>36</v>
      </c>
      <c r="E14" s="42" t="s">
        <v>51</v>
      </c>
      <c r="F14" s="111">
        <v>0.32663334910000003</v>
      </c>
      <c r="G14" s="45">
        <v>0.29298167190000002</v>
      </c>
      <c r="H14" s="56">
        <v>9000</v>
      </c>
      <c r="I14" s="56">
        <v>9000</v>
      </c>
      <c r="J14" s="56">
        <v>9000</v>
      </c>
      <c r="K14" s="56">
        <v>8875.8666666999998</v>
      </c>
      <c r="L14" s="56">
        <v>8277.2833332999999</v>
      </c>
    </row>
    <row r="15" spans="1:30">
      <c r="A15" s="42" t="s">
        <v>52</v>
      </c>
      <c r="B15" s="42" t="s">
        <v>53</v>
      </c>
      <c r="C15" s="42">
        <v>62</v>
      </c>
      <c r="D15" s="42" t="s">
        <v>36</v>
      </c>
      <c r="E15" s="42" t="s">
        <v>33</v>
      </c>
      <c r="F15" s="111">
        <v>0.14768144599999999</v>
      </c>
      <c r="G15" s="45">
        <v>0.15763647</v>
      </c>
      <c r="H15" s="56">
        <v>6000</v>
      </c>
      <c r="I15" s="56">
        <v>9000</v>
      </c>
      <c r="J15" s="56">
        <v>7765</v>
      </c>
      <c r="K15" s="56">
        <v>7486.2000496000001</v>
      </c>
      <c r="L15" s="56">
        <v>7486.2000496000001</v>
      </c>
    </row>
    <row r="16" spans="1:30">
      <c r="A16" s="42" t="s">
        <v>54</v>
      </c>
      <c r="B16" s="42" t="s">
        <v>55</v>
      </c>
      <c r="C16" s="42">
        <v>65</v>
      </c>
      <c r="D16" s="42" t="s">
        <v>36</v>
      </c>
      <c r="E16" s="42" t="s">
        <v>56</v>
      </c>
      <c r="F16" s="111">
        <v>0.46275595809999998</v>
      </c>
      <c r="G16" s="45">
        <v>0.41819437799999998</v>
      </c>
      <c r="H16" s="56">
        <v>7800</v>
      </c>
      <c r="I16" s="56">
        <v>7800</v>
      </c>
      <c r="J16" s="56">
        <v>7800</v>
      </c>
      <c r="K16" s="56">
        <v>7179.3548387000001</v>
      </c>
      <c r="L16" s="56">
        <v>7179.3548387000001</v>
      </c>
    </row>
    <row r="17" spans="1:12">
      <c r="A17" s="42" t="s">
        <v>57</v>
      </c>
      <c r="B17" s="42" t="s">
        <v>58</v>
      </c>
      <c r="C17" s="42">
        <v>70</v>
      </c>
      <c r="D17" s="42" t="s">
        <v>59</v>
      </c>
      <c r="E17" s="42" t="s">
        <v>56</v>
      </c>
      <c r="F17" s="111">
        <v>0.2207123094</v>
      </c>
      <c r="G17" s="45">
        <v>0.1681818182</v>
      </c>
      <c r="H17" s="56">
        <v>5625</v>
      </c>
      <c r="I17" s="56">
        <v>7500</v>
      </c>
      <c r="J17" s="56">
        <v>7201</v>
      </c>
      <c r="K17" s="56">
        <v>7201.4925372999996</v>
      </c>
      <c r="L17" s="56">
        <v>6947.7611939999997</v>
      </c>
    </row>
    <row r="18" spans="1:12">
      <c r="A18" s="42" t="s">
        <v>60</v>
      </c>
      <c r="B18" s="42" t="s">
        <v>61</v>
      </c>
      <c r="C18" s="42">
        <v>80</v>
      </c>
      <c r="D18" s="42" t="s">
        <v>62</v>
      </c>
      <c r="E18" s="42" t="s">
        <v>33</v>
      </c>
      <c r="F18" s="111">
        <v>0.33186684859999999</v>
      </c>
      <c r="G18" s="45">
        <v>0.53269135639999998</v>
      </c>
      <c r="H18" s="56">
        <v>5100</v>
      </c>
      <c r="I18" s="56">
        <v>8400</v>
      </c>
      <c r="J18" s="56">
        <v>7041</v>
      </c>
      <c r="K18" s="56">
        <v>6782.4742268</v>
      </c>
      <c r="L18" s="56">
        <v>6492.0839470000001</v>
      </c>
    </row>
    <row r="19" spans="1:12">
      <c r="A19" s="42" t="s">
        <v>63</v>
      </c>
      <c r="B19" s="42" t="s">
        <v>64</v>
      </c>
      <c r="C19" s="42">
        <v>85</v>
      </c>
      <c r="D19" s="42" t="s">
        <v>40</v>
      </c>
      <c r="E19" s="42" t="s">
        <v>56</v>
      </c>
      <c r="F19" s="111">
        <v>0.15568519380000001</v>
      </c>
      <c r="G19" s="45">
        <v>0.1968733594</v>
      </c>
      <c r="H19" s="56">
        <v>8600</v>
      </c>
      <c r="I19" s="56">
        <v>8600</v>
      </c>
      <c r="J19" s="56">
        <v>8600</v>
      </c>
      <c r="K19" s="56">
        <v>8497.1428570999997</v>
      </c>
      <c r="L19" s="56">
        <v>8470.3296702999996</v>
      </c>
    </row>
    <row r="20" spans="1:12">
      <c r="A20" s="42" t="s">
        <v>65</v>
      </c>
      <c r="B20" s="42" t="s">
        <v>66</v>
      </c>
      <c r="C20" s="42">
        <v>90</v>
      </c>
      <c r="D20" s="42" t="s">
        <v>40</v>
      </c>
      <c r="E20" s="42" t="s">
        <v>67</v>
      </c>
      <c r="F20" s="111">
        <v>0.19326231839999999</v>
      </c>
      <c r="G20" s="45">
        <v>0.2092957271</v>
      </c>
      <c r="H20" s="56">
        <v>6000</v>
      </c>
      <c r="I20" s="56">
        <v>9000</v>
      </c>
      <c r="J20" s="56">
        <v>7889</v>
      </c>
      <c r="K20" s="56">
        <v>7794.0992907999998</v>
      </c>
      <c r="L20" s="56">
        <v>7510.4649645</v>
      </c>
    </row>
    <row r="21" spans="1:12">
      <c r="A21" s="42" t="s">
        <v>68</v>
      </c>
      <c r="B21" s="42" t="s">
        <v>69</v>
      </c>
      <c r="C21" s="42">
        <v>100</v>
      </c>
      <c r="D21" s="42" t="s">
        <v>70</v>
      </c>
      <c r="E21" s="42" t="s">
        <v>67</v>
      </c>
      <c r="F21" s="111">
        <v>0.33450013080000002</v>
      </c>
      <c r="G21" s="45">
        <v>0.20749953669999999</v>
      </c>
      <c r="H21" s="56">
        <v>9000</v>
      </c>
      <c r="I21" s="56">
        <v>9000</v>
      </c>
      <c r="J21" s="56">
        <v>9000</v>
      </c>
      <c r="K21" s="56">
        <v>9000</v>
      </c>
      <c r="L21" s="56">
        <v>8457.6595744999995</v>
      </c>
    </row>
    <row r="22" spans="1:12">
      <c r="A22" s="42" t="s">
        <v>71</v>
      </c>
      <c r="B22" s="42" t="s">
        <v>72</v>
      </c>
      <c r="C22" s="42">
        <v>120</v>
      </c>
      <c r="D22" s="42" t="s">
        <v>73</v>
      </c>
      <c r="E22" s="42" t="s">
        <v>37</v>
      </c>
      <c r="F22" s="111">
        <v>0.301805877</v>
      </c>
      <c r="G22" s="45">
        <v>0.249512609</v>
      </c>
      <c r="H22" s="56">
        <v>7000</v>
      </c>
      <c r="I22" s="56">
        <v>9000</v>
      </c>
      <c r="J22" s="56">
        <v>8751</v>
      </c>
      <c r="K22" s="56">
        <v>8545.2241195000006</v>
      </c>
      <c r="L22" s="56">
        <v>8286.4194236999992</v>
      </c>
    </row>
    <row r="23" spans="1:12">
      <c r="A23" s="42" t="s">
        <v>74</v>
      </c>
      <c r="B23" s="42" t="s">
        <v>75</v>
      </c>
      <c r="C23" s="42">
        <v>130</v>
      </c>
      <c r="D23" s="42" t="s">
        <v>40</v>
      </c>
      <c r="E23" s="42" t="s">
        <v>51</v>
      </c>
      <c r="F23" s="111">
        <v>0.29662582869999998</v>
      </c>
      <c r="G23" s="45">
        <v>0.34703669660000003</v>
      </c>
      <c r="H23" s="56">
        <v>9000</v>
      </c>
      <c r="I23" s="56">
        <v>9000</v>
      </c>
      <c r="J23" s="56">
        <v>9000</v>
      </c>
      <c r="K23" s="56">
        <v>8167.8125</v>
      </c>
      <c r="L23" s="56">
        <v>8058.4375</v>
      </c>
    </row>
    <row r="24" spans="1:12">
      <c r="A24" s="42" t="s">
        <v>76</v>
      </c>
      <c r="B24" s="42" t="s">
        <v>77</v>
      </c>
      <c r="C24" s="42">
        <v>140</v>
      </c>
      <c r="D24" s="42" t="s">
        <v>48</v>
      </c>
      <c r="E24" s="42" t="s">
        <v>37</v>
      </c>
      <c r="F24" s="111">
        <v>0.2001592391</v>
      </c>
      <c r="G24" s="45">
        <v>0.22244013530000001</v>
      </c>
      <c r="H24" s="56">
        <v>6000</v>
      </c>
      <c r="I24" s="56">
        <v>9000</v>
      </c>
      <c r="J24" s="56">
        <v>9000</v>
      </c>
      <c r="K24" s="56">
        <v>8748.2758620999994</v>
      </c>
      <c r="L24" s="56">
        <v>8450</v>
      </c>
    </row>
    <row r="25" spans="1:12">
      <c r="A25" s="42" t="s">
        <v>78</v>
      </c>
      <c r="B25" s="42" t="s">
        <v>79</v>
      </c>
      <c r="C25" s="42">
        <v>150</v>
      </c>
      <c r="D25" s="42" t="s">
        <v>73</v>
      </c>
      <c r="E25" s="42" t="s">
        <v>80</v>
      </c>
      <c r="F25" s="111">
        <v>0.16708496070000001</v>
      </c>
      <c r="G25" s="45">
        <v>0.2250204415</v>
      </c>
      <c r="H25" s="56">
        <v>6000</v>
      </c>
      <c r="I25" s="56">
        <v>8000</v>
      </c>
      <c r="J25" s="56">
        <v>7499</v>
      </c>
      <c r="K25" s="56">
        <v>7499.3830969000001</v>
      </c>
      <c r="L25" s="56">
        <v>7125.5397903000003</v>
      </c>
    </row>
    <row r="26" spans="1:12">
      <c r="A26" s="42" t="s">
        <v>81</v>
      </c>
      <c r="B26" s="42" t="s">
        <v>82</v>
      </c>
      <c r="C26" s="42">
        <v>170</v>
      </c>
      <c r="D26" s="42" t="s">
        <v>32</v>
      </c>
      <c r="E26" s="42" t="s">
        <v>51</v>
      </c>
      <c r="F26" s="111">
        <v>0.30148138959999998</v>
      </c>
      <c r="G26" s="45">
        <v>0.3214914458</v>
      </c>
      <c r="H26" s="56">
        <v>9000</v>
      </c>
      <c r="I26" s="56">
        <v>9000</v>
      </c>
      <c r="J26" s="56">
        <v>9000</v>
      </c>
      <c r="K26" s="56">
        <v>8728</v>
      </c>
      <c r="L26" s="56">
        <v>8034.0373332999998</v>
      </c>
    </row>
    <row r="27" spans="1:12">
      <c r="A27" s="42" t="s">
        <v>83</v>
      </c>
      <c r="B27" s="42" t="s">
        <v>84</v>
      </c>
      <c r="C27" s="42">
        <v>180</v>
      </c>
      <c r="D27" s="42" t="s">
        <v>73</v>
      </c>
      <c r="E27" s="42" t="s">
        <v>37</v>
      </c>
      <c r="F27" s="111">
        <v>0.27125829330000001</v>
      </c>
      <c r="G27" s="45">
        <v>0.2479349955</v>
      </c>
      <c r="H27" s="56">
        <v>4500</v>
      </c>
      <c r="I27" s="56">
        <v>8500</v>
      </c>
      <c r="J27" s="56">
        <v>7953</v>
      </c>
      <c r="K27" s="56">
        <v>7751.3353115999998</v>
      </c>
      <c r="L27" s="56">
        <v>7447.8168716</v>
      </c>
    </row>
    <row r="28" spans="1:12">
      <c r="A28" s="42" t="s">
        <v>85</v>
      </c>
      <c r="B28" s="42" t="s">
        <v>86</v>
      </c>
      <c r="C28" s="42">
        <v>200</v>
      </c>
      <c r="D28" s="42" t="s">
        <v>62</v>
      </c>
      <c r="E28" s="42" t="s">
        <v>33</v>
      </c>
      <c r="F28" s="111">
        <v>0.35331302240000001</v>
      </c>
      <c r="G28" s="45">
        <v>0.26810525019999998</v>
      </c>
      <c r="H28" s="56">
        <v>6000</v>
      </c>
      <c r="I28" s="56">
        <v>9000</v>
      </c>
      <c r="J28" s="56">
        <v>8447</v>
      </c>
      <c r="K28" s="56">
        <v>8446.8887491999994</v>
      </c>
      <c r="L28" s="56">
        <v>7394.7203017000002</v>
      </c>
    </row>
    <row r="29" spans="1:12">
      <c r="A29" s="42" t="s">
        <v>87</v>
      </c>
      <c r="B29" s="42" t="s">
        <v>88</v>
      </c>
      <c r="C29" s="42">
        <v>210</v>
      </c>
      <c r="D29" s="42" t="s">
        <v>48</v>
      </c>
      <c r="E29" s="42" t="s">
        <v>37</v>
      </c>
      <c r="F29" s="111">
        <v>0.27030293259999999</v>
      </c>
      <c r="G29" s="45">
        <v>0.27</v>
      </c>
      <c r="H29" s="56">
        <v>9000</v>
      </c>
      <c r="I29" s="56">
        <v>9000</v>
      </c>
      <c r="J29" s="56">
        <v>9000</v>
      </c>
      <c r="K29" s="56">
        <v>8710.8108107999997</v>
      </c>
      <c r="L29" s="56">
        <v>8710.8108107999997</v>
      </c>
    </row>
    <row r="30" spans="1:12">
      <c r="A30" s="42" t="s">
        <v>89</v>
      </c>
      <c r="B30" s="42" t="s">
        <v>90</v>
      </c>
      <c r="C30" s="42">
        <v>240</v>
      </c>
      <c r="D30" s="42" t="s">
        <v>62</v>
      </c>
      <c r="E30" s="42" t="s">
        <v>37</v>
      </c>
      <c r="F30" s="111">
        <v>0.23770970620000001</v>
      </c>
      <c r="G30" s="51">
        <v>0.22566168010000001</v>
      </c>
      <c r="H30" s="56">
        <v>3250</v>
      </c>
      <c r="I30" s="56">
        <v>9000</v>
      </c>
      <c r="J30" s="56">
        <v>8703</v>
      </c>
      <c r="K30" s="56">
        <v>8271.5689065999995</v>
      </c>
      <c r="L30" s="56">
        <v>7959.4960136999998</v>
      </c>
    </row>
    <row r="31" spans="1:12">
      <c r="A31" s="42" t="s">
        <v>91</v>
      </c>
      <c r="B31" s="42" t="s">
        <v>92</v>
      </c>
      <c r="C31" s="42">
        <v>250</v>
      </c>
      <c r="D31" s="42" t="s">
        <v>73</v>
      </c>
      <c r="E31" s="42" t="s">
        <v>37</v>
      </c>
      <c r="F31" s="111">
        <v>0.49704616569999999</v>
      </c>
      <c r="G31" s="45">
        <v>0.60555867159999999</v>
      </c>
      <c r="H31" s="56">
        <v>8500</v>
      </c>
      <c r="I31" s="56">
        <v>8500</v>
      </c>
      <c r="J31" s="56">
        <v>8500</v>
      </c>
      <c r="K31" s="56">
        <v>7495.9090908999997</v>
      </c>
      <c r="L31" s="56">
        <v>7150.5347594000004</v>
      </c>
    </row>
    <row r="32" spans="1:12">
      <c r="A32" s="42" t="s">
        <v>93</v>
      </c>
      <c r="B32" s="42" t="s">
        <v>94</v>
      </c>
      <c r="C32" s="42">
        <v>260</v>
      </c>
      <c r="D32" s="42" t="s">
        <v>48</v>
      </c>
      <c r="E32" s="42" t="s">
        <v>37</v>
      </c>
      <c r="F32" s="111">
        <v>0.21165832400000001</v>
      </c>
      <c r="G32" s="45">
        <v>0.20010090429999999</v>
      </c>
      <c r="H32" s="56">
        <v>9000</v>
      </c>
      <c r="I32" s="56">
        <v>9000</v>
      </c>
      <c r="J32" s="56">
        <v>9000</v>
      </c>
      <c r="K32" s="56">
        <v>8728.4726587000005</v>
      </c>
      <c r="L32" s="56">
        <v>8728.4726587000005</v>
      </c>
    </row>
    <row r="33" spans="1:12">
      <c r="A33" s="42" t="s">
        <v>95</v>
      </c>
      <c r="B33" s="42" t="s">
        <v>96</v>
      </c>
      <c r="C33" s="42">
        <v>265</v>
      </c>
      <c r="D33" s="42" t="s">
        <v>48</v>
      </c>
      <c r="E33" s="42" t="s">
        <v>37</v>
      </c>
      <c r="F33" s="111">
        <v>0.28895184140000002</v>
      </c>
      <c r="G33" s="45">
        <v>0.43333333330000001</v>
      </c>
      <c r="H33" s="56">
        <v>9000</v>
      </c>
      <c r="I33" s="56">
        <v>9000</v>
      </c>
      <c r="J33" s="56">
        <v>9000</v>
      </c>
      <c r="K33" s="56">
        <v>8840</v>
      </c>
      <c r="L33" s="56">
        <v>8760</v>
      </c>
    </row>
    <row r="34" spans="1:12">
      <c r="A34" s="42" t="s">
        <v>97</v>
      </c>
      <c r="B34" s="42" t="s">
        <v>98</v>
      </c>
      <c r="C34" s="42">
        <v>270</v>
      </c>
      <c r="D34" s="42" t="s">
        <v>36</v>
      </c>
      <c r="E34" s="42" t="s">
        <v>33</v>
      </c>
      <c r="F34" s="111">
        <v>0.1510205593</v>
      </c>
      <c r="G34" s="45">
        <v>0.1468612758</v>
      </c>
      <c r="H34" s="56">
        <v>4800</v>
      </c>
      <c r="I34" s="56">
        <v>9000</v>
      </c>
      <c r="J34" s="56">
        <v>7497</v>
      </c>
      <c r="K34" s="56">
        <v>7339.4657562000002</v>
      </c>
      <c r="L34" s="56">
        <v>7232.6169914000002</v>
      </c>
    </row>
    <row r="35" spans="1:12">
      <c r="A35" s="42" t="s">
        <v>99</v>
      </c>
      <c r="B35" s="42" t="s">
        <v>100</v>
      </c>
      <c r="C35" s="42">
        <v>285</v>
      </c>
      <c r="D35" s="42" t="s">
        <v>73</v>
      </c>
      <c r="E35" s="42" t="s">
        <v>56</v>
      </c>
      <c r="F35" s="111">
        <v>0.30535965679999999</v>
      </c>
      <c r="G35" s="45">
        <v>0.37760910819999999</v>
      </c>
      <c r="H35" s="56">
        <v>8500</v>
      </c>
      <c r="I35" s="56">
        <v>8500</v>
      </c>
      <c r="J35" s="56">
        <v>8500</v>
      </c>
      <c r="K35" s="56">
        <v>8500</v>
      </c>
      <c r="L35" s="56">
        <v>7812.5</v>
      </c>
    </row>
    <row r="36" spans="1:12">
      <c r="A36" s="42" t="s">
        <v>101</v>
      </c>
      <c r="B36" s="42" t="s">
        <v>102</v>
      </c>
      <c r="C36" s="42">
        <v>293</v>
      </c>
      <c r="D36" s="42" t="s">
        <v>62</v>
      </c>
      <c r="E36" s="42" t="s">
        <v>56</v>
      </c>
      <c r="F36" s="111">
        <v>0.42949419389999999</v>
      </c>
      <c r="G36" s="45">
        <v>0.43521025190000001</v>
      </c>
      <c r="H36" s="56">
        <v>8400</v>
      </c>
      <c r="I36" s="56">
        <v>8400</v>
      </c>
      <c r="J36" s="56">
        <v>8400</v>
      </c>
      <c r="K36" s="56">
        <v>8213.4715025999994</v>
      </c>
      <c r="L36" s="56">
        <v>7783.7897853000004</v>
      </c>
    </row>
    <row r="37" spans="1:12">
      <c r="A37" s="42" t="s">
        <v>103</v>
      </c>
      <c r="B37" s="42" t="s">
        <v>104</v>
      </c>
      <c r="C37" s="42">
        <v>298</v>
      </c>
      <c r="D37" s="42" t="s">
        <v>48</v>
      </c>
      <c r="E37" s="42" t="s">
        <v>37</v>
      </c>
      <c r="F37" s="111">
        <v>0.1991390489</v>
      </c>
      <c r="G37" s="45">
        <v>0.18</v>
      </c>
      <c r="H37" s="56">
        <v>9000</v>
      </c>
      <c r="I37" s="56">
        <v>9000</v>
      </c>
      <c r="J37" s="56">
        <v>9000</v>
      </c>
      <c r="K37" s="56">
        <v>8428.0804953999996</v>
      </c>
      <c r="L37" s="56">
        <v>8428.0804953999996</v>
      </c>
    </row>
    <row r="38" spans="1:12">
      <c r="A38" s="42" t="s">
        <v>105</v>
      </c>
      <c r="B38" s="42" t="s">
        <v>106</v>
      </c>
      <c r="C38" s="42">
        <v>310</v>
      </c>
      <c r="D38" s="42" t="s">
        <v>59</v>
      </c>
      <c r="E38" s="42" t="s">
        <v>67</v>
      </c>
      <c r="F38" s="111">
        <v>0.2097075659</v>
      </c>
      <c r="G38" s="45">
        <v>0.24340961550000001</v>
      </c>
      <c r="H38" s="56">
        <v>6000</v>
      </c>
      <c r="I38" s="56">
        <v>9000</v>
      </c>
      <c r="J38" s="56">
        <v>8739</v>
      </c>
      <c r="K38" s="56">
        <v>8619.2681104999992</v>
      </c>
      <c r="L38" s="56">
        <v>8107.1944236999998</v>
      </c>
    </row>
    <row r="39" spans="1:12">
      <c r="A39" s="42" t="s">
        <v>107</v>
      </c>
      <c r="B39" s="42" t="s">
        <v>108</v>
      </c>
      <c r="C39" s="42">
        <v>320</v>
      </c>
      <c r="D39" s="42" t="s">
        <v>59</v>
      </c>
      <c r="E39" s="42" t="s">
        <v>33</v>
      </c>
      <c r="F39" s="111">
        <v>0.2664564586</v>
      </c>
      <c r="G39" s="45">
        <v>0.1812411712</v>
      </c>
      <c r="H39" s="56">
        <v>6995</v>
      </c>
      <c r="I39" s="56">
        <v>7995</v>
      </c>
      <c r="J39" s="56">
        <v>7336</v>
      </c>
      <c r="K39" s="56">
        <v>7159.3109541000003</v>
      </c>
      <c r="L39" s="56">
        <v>7070.9717314</v>
      </c>
    </row>
    <row r="40" spans="1:12">
      <c r="A40" s="42" t="s">
        <v>109</v>
      </c>
      <c r="B40" s="42" t="s">
        <v>110</v>
      </c>
      <c r="C40" s="42">
        <v>330</v>
      </c>
      <c r="D40" s="42" t="s">
        <v>111</v>
      </c>
      <c r="E40" s="42" t="s">
        <v>41</v>
      </c>
      <c r="F40" s="111">
        <v>0.27125286500000001</v>
      </c>
      <c r="G40" s="45">
        <v>0.32265157109999998</v>
      </c>
      <c r="H40" s="56">
        <v>9000</v>
      </c>
      <c r="I40" s="56">
        <v>9000</v>
      </c>
      <c r="J40" s="56">
        <v>9000</v>
      </c>
      <c r="K40" s="56">
        <v>9000</v>
      </c>
      <c r="L40" s="56">
        <v>8249.6307238000009</v>
      </c>
    </row>
    <row r="41" spans="1:12">
      <c r="A41" s="42" t="s">
        <v>112</v>
      </c>
      <c r="B41" s="42" t="s">
        <v>113</v>
      </c>
      <c r="C41" s="42">
        <v>340</v>
      </c>
      <c r="D41" s="42" t="s">
        <v>32</v>
      </c>
      <c r="E41" s="42" t="s">
        <v>41</v>
      </c>
      <c r="F41" s="111">
        <v>0.21712497710000001</v>
      </c>
      <c r="G41" s="45">
        <v>0.2462719887</v>
      </c>
      <c r="H41" s="56">
        <v>5600</v>
      </c>
      <c r="I41" s="56">
        <v>9000</v>
      </c>
      <c r="J41" s="56">
        <v>8424</v>
      </c>
      <c r="K41" s="56">
        <v>7836.4726589000002</v>
      </c>
      <c r="L41" s="56">
        <v>7834.5997491999997</v>
      </c>
    </row>
    <row r="42" spans="1:12">
      <c r="A42" s="42" t="s">
        <v>114</v>
      </c>
      <c r="B42" s="42" t="s">
        <v>115</v>
      </c>
      <c r="C42" s="42">
        <v>350</v>
      </c>
      <c r="D42" s="42" t="s">
        <v>48</v>
      </c>
      <c r="E42" s="42" t="s">
        <v>33</v>
      </c>
      <c r="F42" s="111">
        <v>0.17046650529999999</v>
      </c>
      <c r="G42" s="45">
        <v>0.2036705691</v>
      </c>
      <c r="H42" s="56">
        <v>9000</v>
      </c>
      <c r="I42" s="56">
        <v>9000</v>
      </c>
      <c r="J42" s="56">
        <v>9000</v>
      </c>
      <c r="K42" s="56">
        <v>9000</v>
      </c>
      <c r="L42" s="56">
        <v>8559.8816913999999</v>
      </c>
    </row>
    <row r="43" spans="1:12">
      <c r="A43" s="42" t="s">
        <v>116</v>
      </c>
      <c r="B43" s="42" t="s">
        <v>117</v>
      </c>
      <c r="C43" s="42">
        <v>360</v>
      </c>
      <c r="D43" s="42" t="s">
        <v>62</v>
      </c>
      <c r="E43" s="42" t="s">
        <v>37</v>
      </c>
      <c r="F43" s="111">
        <v>0.17507597050000001</v>
      </c>
      <c r="G43" s="45">
        <v>0.15010592389999999</v>
      </c>
      <c r="H43" s="56">
        <v>6000</v>
      </c>
      <c r="I43" s="56">
        <v>9000</v>
      </c>
      <c r="J43" s="56">
        <v>8717</v>
      </c>
      <c r="K43" s="56">
        <v>8695.4177897999998</v>
      </c>
      <c r="L43" s="56">
        <v>8440.7654987000005</v>
      </c>
    </row>
    <row r="44" spans="1:12">
      <c r="A44" s="42" t="s">
        <v>118</v>
      </c>
      <c r="B44" s="42" t="s">
        <v>119</v>
      </c>
      <c r="C44" s="42">
        <v>370</v>
      </c>
      <c r="D44" s="42" t="s">
        <v>48</v>
      </c>
      <c r="E44" s="42" t="s">
        <v>41</v>
      </c>
      <c r="F44" s="111">
        <v>0.22372636909999999</v>
      </c>
      <c r="G44" s="45">
        <v>0.24558464220000001</v>
      </c>
      <c r="H44" s="56">
        <v>7500</v>
      </c>
      <c r="I44" s="56">
        <v>7500</v>
      </c>
      <c r="J44" s="56">
        <v>7500</v>
      </c>
      <c r="K44" s="56">
        <v>7500</v>
      </c>
      <c r="L44" s="56">
        <v>6880.6428570999997</v>
      </c>
    </row>
    <row r="45" spans="1:12">
      <c r="A45" s="42" t="s">
        <v>120</v>
      </c>
      <c r="B45" s="42" t="s">
        <v>121</v>
      </c>
      <c r="C45" s="42">
        <v>380</v>
      </c>
      <c r="D45" s="42" t="s">
        <v>32</v>
      </c>
      <c r="E45" s="42" t="s">
        <v>41</v>
      </c>
      <c r="F45" s="111">
        <v>0.21504347369999999</v>
      </c>
      <c r="G45" s="45">
        <v>0.2017383834</v>
      </c>
      <c r="H45" s="56">
        <v>7000</v>
      </c>
      <c r="I45" s="56">
        <v>9000</v>
      </c>
      <c r="J45" s="56">
        <v>8551</v>
      </c>
      <c r="K45" s="56">
        <v>8487.438075</v>
      </c>
      <c r="L45" s="56">
        <v>7954.5293701000001</v>
      </c>
    </row>
    <row r="46" spans="1:12">
      <c r="A46" s="42" t="s">
        <v>122</v>
      </c>
      <c r="B46" s="42" t="s">
        <v>123</v>
      </c>
      <c r="C46" s="42">
        <v>390</v>
      </c>
      <c r="D46" s="42" t="s">
        <v>40</v>
      </c>
      <c r="E46" s="42" t="s">
        <v>41</v>
      </c>
      <c r="F46" s="111">
        <v>0.25347403149999997</v>
      </c>
      <c r="G46" s="45">
        <v>0.31</v>
      </c>
      <c r="H46" s="56">
        <v>4500</v>
      </c>
      <c r="I46" s="56">
        <v>9000</v>
      </c>
      <c r="J46" s="56">
        <v>9000</v>
      </c>
      <c r="K46" s="56">
        <v>8673.6842104999996</v>
      </c>
      <c r="L46" s="56">
        <v>8213.8157895000004</v>
      </c>
    </row>
    <row r="47" spans="1:12">
      <c r="A47" s="42" t="s">
        <v>124</v>
      </c>
      <c r="B47" s="42" t="s">
        <v>125</v>
      </c>
      <c r="C47" s="42">
        <v>400</v>
      </c>
      <c r="D47" s="42" t="s">
        <v>40</v>
      </c>
      <c r="E47" s="42" t="s">
        <v>56</v>
      </c>
      <c r="F47" s="111">
        <v>0.1993203835</v>
      </c>
      <c r="G47" s="45">
        <v>0.22260010820000001</v>
      </c>
      <c r="H47" s="56">
        <v>9000</v>
      </c>
      <c r="I47" s="56">
        <v>9000</v>
      </c>
      <c r="J47" s="56">
        <v>9000</v>
      </c>
      <c r="K47" s="56">
        <v>9000</v>
      </c>
      <c r="L47" s="56">
        <v>8528.2651072000008</v>
      </c>
    </row>
    <row r="48" spans="1:12">
      <c r="A48" s="42" t="s">
        <v>126</v>
      </c>
      <c r="B48" s="42" t="s">
        <v>127</v>
      </c>
      <c r="C48" s="42">
        <v>405</v>
      </c>
      <c r="D48" s="42" t="s">
        <v>40</v>
      </c>
      <c r="E48" s="42" t="s">
        <v>24</v>
      </c>
      <c r="F48" s="111">
        <v>0.2307355123</v>
      </c>
      <c r="G48" s="45">
        <v>0.29305077400000001</v>
      </c>
      <c r="H48" s="56">
        <v>6000</v>
      </c>
      <c r="I48" s="56">
        <v>8250</v>
      </c>
      <c r="J48" s="56">
        <v>8139</v>
      </c>
      <c r="K48" s="56">
        <v>8138.5006352999999</v>
      </c>
      <c r="L48" s="56">
        <v>7693.1385006</v>
      </c>
    </row>
    <row r="49" spans="1:12">
      <c r="A49" s="42" t="s">
        <v>128</v>
      </c>
      <c r="B49" s="42" t="s">
        <v>129</v>
      </c>
      <c r="C49" s="42">
        <v>410</v>
      </c>
      <c r="D49" s="42" t="s">
        <v>48</v>
      </c>
      <c r="E49" s="42" t="s">
        <v>41</v>
      </c>
      <c r="F49" s="111">
        <v>0.24249291780000001</v>
      </c>
      <c r="G49" s="45">
        <v>0.3</v>
      </c>
      <c r="H49" s="56">
        <v>9000</v>
      </c>
      <c r="I49" s="56">
        <v>9000</v>
      </c>
      <c r="J49" s="56">
        <v>9000</v>
      </c>
      <c r="K49" s="56">
        <v>8463.1386860999992</v>
      </c>
      <c r="L49" s="56">
        <v>8134.3065692999999</v>
      </c>
    </row>
    <row r="50" spans="1:12">
      <c r="A50" s="42" t="s">
        <v>130</v>
      </c>
      <c r="B50" s="42" t="s">
        <v>131</v>
      </c>
      <c r="C50" s="42">
        <v>420</v>
      </c>
      <c r="D50" s="42" t="s">
        <v>48</v>
      </c>
      <c r="E50" s="42" t="s">
        <v>33</v>
      </c>
      <c r="F50" s="111">
        <v>0.2479155579</v>
      </c>
      <c r="G50" s="45">
        <v>0.29986996910000002</v>
      </c>
      <c r="H50" s="56">
        <v>6000</v>
      </c>
      <c r="I50" s="56">
        <v>9000</v>
      </c>
      <c r="J50" s="56">
        <v>7884</v>
      </c>
      <c r="K50" s="56">
        <v>7648.8433734999999</v>
      </c>
      <c r="L50" s="56">
        <v>7470.5301204999996</v>
      </c>
    </row>
    <row r="51" spans="1:12">
      <c r="A51" s="42" t="s">
        <v>132</v>
      </c>
      <c r="B51" s="42" t="s">
        <v>133</v>
      </c>
      <c r="C51" s="42">
        <v>435</v>
      </c>
      <c r="D51" s="42" t="s">
        <v>48</v>
      </c>
      <c r="E51" s="42" t="s">
        <v>37</v>
      </c>
      <c r="F51" s="111">
        <v>0.30930484609999997</v>
      </c>
      <c r="G51" s="45">
        <v>0.29532885910000001</v>
      </c>
      <c r="H51" s="56">
        <v>9000</v>
      </c>
      <c r="I51" s="56">
        <v>9000</v>
      </c>
      <c r="J51" s="56">
        <v>9000</v>
      </c>
      <c r="K51" s="56">
        <v>8688.8888889000009</v>
      </c>
      <c r="L51" s="56">
        <v>8688.8888889000009</v>
      </c>
    </row>
    <row r="52" spans="1:12">
      <c r="A52" s="42" t="s">
        <v>134</v>
      </c>
      <c r="B52" s="42" t="s">
        <v>135</v>
      </c>
      <c r="C52" s="42">
        <v>440</v>
      </c>
      <c r="D52" s="42" t="s">
        <v>36</v>
      </c>
      <c r="E52" s="42" t="s">
        <v>56</v>
      </c>
      <c r="F52" s="111">
        <v>0.23162155209999999</v>
      </c>
      <c r="G52" s="45">
        <v>0.20013477090000001</v>
      </c>
      <c r="H52" s="56">
        <v>9000</v>
      </c>
      <c r="I52" s="56">
        <v>9000</v>
      </c>
      <c r="J52" s="56">
        <v>9000</v>
      </c>
      <c r="K52" s="56">
        <v>8957.6719577000003</v>
      </c>
      <c r="L52" s="56">
        <v>8543.2098764999992</v>
      </c>
    </row>
    <row r="53" spans="1:12">
      <c r="A53" s="42" t="s">
        <v>136</v>
      </c>
      <c r="B53" s="42" t="s">
        <v>137</v>
      </c>
      <c r="C53" s="42">
        <v>450</v>
      </c>
      <c r="D53" s="42" t="s">
        <v>32</v>
      </c>
      <c r="E53" s="42" t="s">
        <v>67</v>
      </c>
      <c r="F53" s="111">
        <v>0.2649071221</v>
      </c>
      <c r="G53" s="45">
        <v>0.2476179895</v>
      </c>
      <c r="H53" s="56">
        <v>5800</v>
      </c>
      <c r="I53" s="56">
        <v>8500</v>
      </c>
      <c r="J53" s="56">
        <v>7495</v>
      </c>
      <c r="K53" s="56">
        <v>7435.8807979000003</v>
      </c>
      <c r="L53" s="56">
        <v>7295.0492670000003</v>
      </c>
    </row>
    <row r="54" spans="1:12">
      <c r="A54" s="42" t="s">
        <v>138</v>
      </c>
      <c r="B54" s="42" t="s">
        <v>139</v>
      </c>
      <c r="C54" s="42">
        <v>455</v>
      </c>
      <c r="D54" s="42" t="s">
        <v>48</v>
      </c>
      <c r="E54" s="42" t="s">
        <v>37</v>
      </c>
      <c r="F54" s="111">
        <v>0.5157788378</v>
      </c>
      <c r="G54" s="45">
        <v>0.42955326459999998</v>
      </c>
      <c r="H54" s="56">
        <v>1000</v>
      </c>
      <c r="I54" s="56">
        <v>8250</v>
      </c>
      <c r="J54" s="56">
        <v>7553</v>
      </c>
      <c r="K54" s="56">
        <v>7450.3205128</v>
      </c>
      <c r="L54" s="56">
        <v>6732.3717949000002</v>
      </c>
    </row>
    <row r="55" spans="1:12">
      <c r="A55" s="42" t="s">
        <v>140</v>
      </c>
      <c r="B55" s="42" t="s">
        <v>141</v>
      </c>
      <c r="C55" s="42">
        <v>470</v>
      </c>
      <c r="D55" s="42" t="s">
        <v>70</v>
      </c>
      <c r="E55" s="42" t="s">
        <v>67</v>
      </c>
      <c r="F55" s="111">
        <v>0.35156615060000002</v>
      </c>
      <c r="G55" s="45">
        <v>0.33893833150000002</v>
      </c>
      <c r="H55" s="56">
        <v>7950</v>
      </c>
      <c r="I55" s="56">
        <v>7950</v>
      </c>
      <c r="J55" s="56">
        <v>7950</v>
      </c>
      <c r="K55" s="56">
        <v>7651.9643260000003</v>
      </c>
      <c r="L55" s="56">
        <v>7651.9643260000003</v>
      </c>
    </row>
    <row r="56" spans="1:12">
      <c r="A56" s="42" t="s">
        <v>142</v>
      </c>
      <c r="B56" s="42" t="s">
        <v>143</v>
      </c>
      <c r="C56" s="42">
        <v>480</v>
      </c>
      <c r="D56" s="42" t="s">
        <v>70</v>
      </c>
      <c r="E56" s="42" t="s">
        <v>37</v>
      </c>
      <c r="F56" s="111">
        <v>0.22059530560000001</v>
      </c>
      <c r="G56" s="45">
        <v>0.21978994569999999</v>
      </c>
      <c r="H56" s="56">
        <v>6000</v>
      </c>
      <c r="I56" s="56">
        <v>9000</v>
      </c>
      <c r="J56" s="56">
        <v>8861</v>
      </c>
      <c r="K56" s="56">
        <v>8633.2479179999991</v>
      </c>
      <c r="L56" s="56">
        <v>8463.1646380999991</v>
      </c>
    </row>
    <row r="57" spans="1:12">
      <c r="A57" s="42" t="s">
        <v>144</v>
      </c>
      <c r="B57" s="42" t="s">
        <v>145</v>
      </c>
      <c r="C57" s="42">
        <v>510</v>
      </c>
      <c r="D57" s="42" t="s">
        <v>48</v>
      </c>
      <c r="E57" s="42" t="s">
        <v>51</v>
      </c>
      <c r="F57" s="111">
        <v>0.3497167196</v>
      </c>
      <c r="G57" s="45">
        <v>0.34999754160000002</v>
      </c>
      <c r="H57" s="56">
        <v>9000</v>
      </c>
      <c r="I57" s="56">
        <v>9000</v>
      </c>
      <c r="J57" s="56">
        <v>9000</v>
      </c>
      <c r="K57" s="56">
        <v>8583.0164765999998</v>
      </c>
      <c r="L57" s="56">
        <v>7503.1685678000003</v>
      </c>
    </row>
    <row r="58" spans="1:12">
      <c r="A58" s="42" t="s">
        <v>146</v>
      </c>
      <c r="B58" s="42" t="s">
        <v>147</v>
      </c>
      <c r="C58" s="42">
        <v>530</v>
      </c>
      <c r="D58" s="42" t="s">
        <v>36</v>
      </c>
      <c r="E58" s="42" t="s">
        <v>37</v>
      </c>
      <c r="F58" s="111">
        <v>0.20708215299999999</v>
      </c>
      <c r="G58" s="45">
        <v>0.2197309154</v>
      </c>
      <c r="H58" s="56">
        <v>9000</v>
      </c>
      <c r="I58" s="56">
        <v>9000</v>
      </c>
      <c r="J58" s="56">
        <v>9000</v>
      </c>
      <c r="K58" s="56">
        <v>8801.7910448000002</v>
      </c>
      <c r="L58" s="56">
        <v>8503.2835821000008</v>
      </c>
    </row>
    <row r="59" spans="1:12">
      <c r="A59" s="42" t="s">
        <v>148</v>
      </c>
      <c r="B59" s="42" t="s">
        <v>149</v>
      </c>
      <c r="C59" s="42">
        <v>540</v>
      </c>
      <c r="D59" s="42" t="s">
        <v>73</v>
      </c>
      <c r="E59" s="42" t="s">
        <v>37</v>
      </c>
      <c r="F59" s="111">
        <v>0.20306158060000001</v>
      </c>
      <c r="G59" s="45">
        <v>0.2286937188</v>
      </c>
      <c r="H59" s="56">
        <v>5500</v>
      </c>
      <c r="I59" s="56">
        <v>9000</v>
      </c>
      <c r="J59" s="56">
        <v>8762</v>
      </c>
      <c r="K59" s="56">
        <v>8330.0583026999993</v>
      </c>
      <c r="L59" s="56">
        <v>8211.2934571000005</v>
      </c>
    </row>
    <row r="60" spans="1:12">
      <c r="A60" s="42" t="s">
        <v>150</v>
      </c>
      <c r="B60" s="42" t="s">
        <v>151</v>
      </c>
      <c r="C60" s="42">
        <v>570</v>
      </c>
      <c r="D60" s="42" t="s">
        <v>48</v>
      </c>
      <c r="E60" s="42" t="s">
        <v>51</v>
      </c>
      <c r="F60" s="111">
        <v>0.27937119789999998</v>
      </c>
      <c r="G60" s="45">
        <v>0.29842873349999999</v>
      </c>
      <c r="H60" s="56">
        <v>9000</v>
      </c>
      <c r="I60" s="56">
        <v>9000</v>
      </c>
      <c r="J60" s="56">
        <v>9000</v>
      </c>
      <c r="K60" s="56">
        <v>8385.9524653999997</v>
      </c>
      <c r="L60" s="56">
        <v>8056.0482441000004</v>
      </c>
    </row>
    <row r="61" spans="1:12">
      <c r="A61" s="42" t="s">
        <v>152</v>
      </c>
      <c r="B61" s="42" t="s">
        <v>153</v>
      </c>
      <c r="C61" s="42">
        <v>600</v>
      </c>
      <c r="D61" s="42" t="s">
        <v>48</v>
      </c>
      <c r="E61" s="42" t="s">
        <v>33</v>
      </c>
      <c r="F61" s="111">
        <v>0.21751654440000001</v>
      </c>
      <c r="G61" s="45">
        <v>0.244664926</v>
      </c>
      <c r="H61" s="56">
        <v>3000</v>
      </c>
      <c r="I61" s="56">
        <v>9000</v>
      </c>
      <c r="J61" s="56">
        <v>7822</v>
      </c>
      <c r="K61" s="56">
        <v>7636.3796443000001</v>
      </c>
      <c r="L61" s="56">
        <v>7275.7527733999996</v>
      </c>
    </row>
    <row r="62" spans="1:12">
      <c r="A62" s="42" t="s">
        <v>154</v>
      </c>
      <c r="B62" s="42" t="s">
        <v>155</v>
      </c>
      <c r="C62" s="42">
        <v>610</v>
      </c>
      <c r="D62" s="42" t="s">
        <v>62</v>
      </c>
      <c r="E62" s="42" t="s">
        <v>41</v>
      </c>
      <c r="F62" s="111">
        <v>0.22474815109999999</v>
      </c>
      <c r="G62" s="51">
        <v>0.22509498659999999</v>
      </c>
      <c r="H62" s="56">
        <v>9000</v>
      </c>
      <c r="I62" s="56">
        <v>9000</v>
      </c>
      <c r="J62" s="56">
        <v>9000</v>
      </c>
      <c r="K62" s="56">
        <v>8752.5773195999991</v>
      </c>
      <c r="L62" s="56">
        <v>8223.5051545999995</v>
      </c>
    </row>
    <row r="63" spans="1:12">
      <c r="A63" s="42" t="s">
        <v>156</v>
      </c>
      <c r="B63" s="42" t="s">
        <v>157</v>
      </c>
      <c r="C63" s="42">
        <v>630</v>
      </c>
      <c r="D63" s="42" t="s">
        <v>70</v>
      </c>
      <c r="E63" s="42" t="s">
        <v>51</v>
      </c>
      <c r="F63" s="111">
        <v>0.27093871990000001</v>
      </c>
      <c r="G63" s="45">
        <v>0.31398926900000002</v>
      </c>
      <c r="H63" s="56">
        <v>9000</v>
      </c>
      <c r="I63" s="56">
        <v>9000</v>
      </c>
      <c r="J63" s="56">
        <v>9000</v>
      </c>
      <c r="K63" s="56">
        <v>8644.2819006999998</v>
      </c>
      <c r="L63" s="56">
        <v>7950.2763837000002</v>
      </c>
    </row>
    <row r="64" spans="1:12">
      <c r="A64" s="42" t="s">
        <v>158</v>
      </c>
      <c r="B64" s="42" t="s">
        <v>159</v>
      </c>
      <c r="C64" s="42">
        <v>640</v>
      </c>
      <c r="D64" s="42" t="s">
        <v>70</v>
      </c>
      <c r="E64" s="42" t="s">
        <v>33</v>
      </c>
      <c r="F64" s="111">
        <v>0.18055699380000001</v>
      </c>
      <c r="G64" s="45">
        <v>0.2200625544</v>
      </c>
      <c r="H64" s="56">
        <v>8500</v>
      </c>
      <c r="I64" s="56">
        <v>8500</v>
      </c>
      <c r="J64" s="56">
        <v>8500</v>
      </c>
      <c r="K64" s="56">
        <v>8500</v>
      </c>
      <c r="L64" s="56">
        <v>8233.8129496000001</v>
      </c>
    </row>
    <row r="65" spans="1:12">
      <c r="A65" s="42" t="s">
        <v>160</v>
      </c>
      <c r="B65" s="42" t="s">
        <v>161</v>
      </c>
      <c r="C65" s="42">
        <v>645</v>
      </c>
      <c r="D65" s="42" t="s">
        <v>70</v>
      </c>
      <c r="E65" s="42" t="s">
        <v>37</v>
      </c>
      <c r="F65" s="111">
        <v>0.30954850589999999</v>
      </c>
      <c r="G65" s="45">
        <v>0.38031790560000001</v>
      </c>
      <c r="H65" s="56">
        <v>9000</v>
      </c>
      <c r="I65" s="56">
        <v>9000</v>
      </c>
      <c r="J65" s="56">
        <v>9000</v>
      </c>
      <c r="K65" s="56">
        <v>8805.0541515999994</v>
      </c>
      <c r="L65" s="56">
        <v>7936.8231046999999</v>
      </c>
    </row>
    <row r="66" spans="1:12">
      <c r="A66" s="42" t="s">
        <v>162</v>
      </c>
      <c r="B66" s="42" t="s">
        <v>163</v>
      </c>
      <c r="C66" s="42">
        <v>647</v>
      </c>
      <c r="D66" s="42" t="s">
        <v>70</v>
      </c>
      <c r="E66" s="42" t="s">
        <v>56</v>
      </c>
      <c r="F66" s="111">
        <v>0.30788497440000001</v>
      </c>
      <c r="G66" s="45">
        <v>0.25478260870000002</v>
      </c>
      <c r="H66" s="56">
        <v>4250</v>
      </c>
      <c r="I66" s="56">
        <v>8000</v>
      </c>
      <c r="J66" s="56">
        <v>7651</v>
      </c>
      <c r="K66" s="56">
        <v>7560.5053190999997</v>
      </c>
      <c r="L66" s="56">
        <v>7403.5904254999996</v>
      </c>
    </row>
    <row r="67" spans="1:12">
      <c r="A67" s="42" t="s">
        <v>164</v>
      </c>
      <c r="B67" s="42" t="s">
        <v>165</v>
      </c>
      <c r="C67" s="42">
        <v>650</v>
      </c>
      <c r="D67" s="42" t="s">
        <v>59</v>
      </c>
      <c r="E67" s="42" t="s">
        <v>41</v>
      </c>
      <c r="F67" s="111">
        <v>0.29924404669999999</v>
      </c>
      <c r="G67" s="45">
        <v>0.26694882339999998</v>
      </c>
      <c r="H67" s="56">
        <v>9000</v>
      </c>
      <c r="I67" s="56">
        <v>9000</v>
      </c>
      <c r="J67" s="56">
        <v>9000</v>
      </c>
      <c r="K67" s="56">
        <v>8433.3204931</v>
      </c>
      <c r="L67" s="56">
        <v>8247.3939104000001</v>
      </c>
    </row>
    <row r="68" spans="1:12">
      <c r="A68" s="42" t="s">
        <v>166</v>
      </c>
      <c r="B68" s="42" t="s">
        <v>167</v>
      </c>
      <c r="C68" s="42">
        <v>655</v>
      </c>
      <c r="D68" s="42" t="s">
        <v>59</v>
      </c>
      <c r="E68" s="42" t="s">
        <v>67</v>
      </c>
      <c r="F68" s="111">
        <v>0.24545844359999999</v>
      </c>
      <c r="G68" s="45">
        <v>0.17954582359999999</v>
      </c>
      <c r="H68" s="56">
        <v>9000</v>
      </c>
      <c r="I68" s="56">
        <v>9000</v>
      </c>
      <c r="J68" s="56">
        <v>9000</v>
      </c>
      <c r="K68" s="56">
        <v>9000</v>
      </c>
      <c r="L68" s="56">
        <v>7931.6656566000001</v>
      </c>
    </row>
    <row r="69" spans="1:12">
      <c r="A69" s="42" t="s">
        <v>168</v>
      </c>
      <c r="B69" s="42" t="s">
        <v>169</v>
      </c>
      <c r="C69" s="42">
        <v>660</v>
      </c>
      <c r="D69" s="42" t="s">
        <v>62</v>
      </c>
      <c r="E69" s="42" t="s">
        <v>51</v>
      </c>
      <c r="F69" s="111">
        <v>0.36263894099999999</v>
      </c>
      <c r="G69" s="45">
        <v>0.27001887920000001</v>
      </c>
      <c r="H69" s="56">
        <v>4500</v>
      </c>
      <c r="I69" s="56">
        <v>9000</v>
      </c>
      <c r="J69" s="56">
        <v>8778</v>
      </c>
      <c r="K69" s="56">
        <v>8250.8370725999994</v>
      </c>
      <c r="L69" s="56">
        <v>7861.4821046999996</v>
      </c>
    </row>
    <row r="70" spans="1:12">
      <c r="A70" s="42" t="s">
        <v>170</v>
      </c>
      <c r="B70" s="42" t="s">
        <v>171</v>
      </c>
      <c r="C70" s="42">
        <v>670</v>
      </c>
      <c r="D70" s="42" t="s">
        <v>62</v>
      </c>
      <c r="E70" s="42" t="s">
        <v>37</v>
      </c>
      <c r="F70" s="111">
        <v>0.1541777188</v>
      </c>
      <c r="G70" s="45">
        <v>0.1000934685</v>
      </c>
      <c r="H70" s="56">
        <v>8250</v>
      </c>
      <c r="I70" s="56">
        <v>8250</v>
      </c>
      <c r="J70" s="56">
        <v>8250</v>
      </c>
      <c r="K70" s="56">
        <v>8250</v>
      </c>
      <c r="L70" s="56">
        <v>7981.0344827999998</v>
      </c>
    </row>
    <row r="71" spans="1:12">
      <c r="A71" s="42" t="s">
        <v>172</v>
      </c>
      <c r="B71" s="42" t="s">
        <v>173</v>
      </c>
      <c r="C71" s="42">
        <v>680</v>
      </c>
      <c r="D71" s="42" t="s">
        <v>62</v>
      </c>
      <c r="E71" s="42" t="s">
        <v>67</v>
      </c>
      <c r="F71" s="111">
        <v>0.25376763479999997</v>
      </c>
      <c r="G71" s="45">
        <v>0.20830813849999999</v>
      </c>
      <c r="H71" s="56">
        <v>6000</v>
      </c>
      <c r="I71" s="56">
        <v>9000</v>
      </c>
      <c r="J71" s="56">
        <v>8930</v>
      </c>
      <c r="K71" s="56">
        <v>8687.5</v>
      </c>
      <c r="L71" s="56">
        <v>8385.6445313000004</v>
      </c>
    </row>
    <row r="72" spans="1:12">
      <c r="A72" s="42" t="s">
        <v>174</v>
      </c>
      <c r="B72" s="103" t="s">
        <v>175</v>
      </c>
      <c r="C72" s="42">
        <v>681</v>
      </c>
      <c r="D72" s="42" t="s">
        <v>62</v>
      </c>
      <c r="E72" s="42" t="s">
        <v>56</v>
      </c>
      <c r="F72" s="111">
        <v>0.233626536</v>
      </c>
      <c r="G72" s="45">
        <v>0.2250764526</v>
      </c>
      <c r="H72" s="56">
        <v>9000</v>
      </c>
      <c r="I72" s="56">
        <v>9000</v>
      </c>
      <c r="J72" s="56">
        <v>9000</v>
      </c>
      <c r="K72" s="56">
        <v>8827.0270270000001</v>
      </c>
      <c r="L72" s="56">
        <v>8740.5405405000001</v>
      </c>
    </row>
    <row r="73" spans="1:12">
      <c r="A73" s="42" t="s">
        <v>176</v>
      </c>
      <c r="B73" s="42" t="s">
        <v>177</v>
      </c>
      <c r="C73" s="42">
        <v>682</v>
      </c>
      <c r="D73" s="42" t="s">
        <v>48</v>
      </c>
      <c r="E73" s="42" t="s">
        <v>37</v>
      </c>
      <c r="F73" s="111">
        <v>0.2520767867</v>
      </c>
      <c r="G73" s="45">
        <v>0.2500134416</v>
      </c>
      <c r="H73" s="56">
        <v>9000</v>
      </c>
      <c r="I73" s="56">
        <v>9000</v>
      </c>
      <c r="J73" s="56">
        <v>9000</v>
      </c>
      <c r="K73" s="56">
        <v>9000</v>
      </c>
      <c r="L73" s="56">
        <v>8541.3083138000002</v>
      </c>
    </row>
    <row r="74" spans="1:12">
      <c r="A74" s="42" t="s">
        <v>178</v>
      </c>
      <c r="B74" s="42" t="s">
        <v>179</v>
      </c>
      <c r="C74" s="42">
        <v>930</v>
      </c>
      <c r="D74" s="42" t="s">
        <v>48</v>
      </c>
      <c r="E74" s="42" t="s">
        <v>51</v>
      </c>
      <c r="F74" s="111">
        <v>0.3747280436</v>
      </c>
      <c r="G74" s="45">
        <v>0.49215686269999998</v>
      </c>
      <c r="H74" s="56">
        <v>8500</v>
      </c>
      <c r="I74" s="56">
        <v>8500</v>
      </c>
      <c r="J74" s="56">
        <v>8500</v>
      </c>
      <c r="K74" s="56">
        <v>8468.4578005000003</v>
      </c>
      <c r="L74" s="56">
        <v>7529.4117647000003</v>
      </c>
    </row>
    <row r="75" spans="1:12">
      <c r="A75" s="42" t="s">
        <v>180</v>
      </c>
      <c r="B75" s="42" t="s">
        <v>181</v>
      </c>
      <c r="C75" s="42">
        <v>955</v>
      </c>
      <c r="D75" s="42" t="s">
        <v>48</v>
      </c>
      <c r="E75" s="42" t="s">
        <v>33</v>
      </c>
      <c r="F75" s="111">
        <v>0.22233051979999999</v>
      </c>
      <c r="G75" s="45">
        <v>0.35082851370000001</v>
      </c>
      <c r="H75" s="56">
        <v>4500</v>
      </c>
      <c r="I75" s="56">
        <v>9000</v>
      </c>
      <c r="J75" s="56">
        <v>6589</v>
      </c>
      <c r="K75" s="56">
        <v>6357.3107857000005</v>
      </c>
      <c r="L75" s="56">
        <v>6357.3107857000005</v>
      </c>
    </row>
    <row r="76" spans="1:12">
      <c r="A76" s="42" t="s">
        <v>182</v>
      </c>
      <c r="B76" s="42" t="s">
        <v>183</v>
      </c>
      <c r="C76" s="42">
        <v>957</v>
      </c>
      <c r="D76" s="42" t="s">
        <v>48</v>
      </c>
      <c r="E76" s="42" t="s">
        <v>33</v>
      </c>
      <c r="F76" s="111">
        <v>0.28340590049999997</v>
      </c>
      <c r="G76" s="45">
        <v>0.28448809180000001</v>
      </c>
      <c r="H76" s="56">
        <v>5950</v>
      </c>
      <c r="I76" s="56">
        <v>8450</v>
      </c>
      <c r="J76" s="56">
        <v>8323</v>
      </c>
      <c r="K76" s="56">
        <v>8034.0196389000002</v>
      </c>
      <c r="L76" s="56">
        <v>7653.9119417000002</v>
      </c>
    </row>
    <row r="77" spans="1:12">
      <c r="A77" s="42" t="s">
        <v>184</v>
      </c>
      <c r="B77" s="42" t="s">
        <v>185</v>
      </c>
      <c r="C77" s="42">
        <v>960</v>
      </c>
      <c r="D77" s="42" t="s">
        <v>59</v>
      </c>
      <c r="E77" s="42" t="s">
        <v>41</v>
      </c>
      <c r="F77" s="111">
        <v>0.21456780249999999</v>
      </c>
      <c r="G77" s="45">
        <v>0.27</v>
      </c>
      <c r="H77" s="56">
        <v>9000</v>
      </c>
      <c r="I77" s="56">
        <v>9000</v>
      </c>
      <c r="J77" s="56">
        <v>9000</v>
      </c>
      <c r="K77" s="56">
        <v>8778.7383926000002</v>
      </c>
      <c r="L77" s="56">
        <v>8308.1972461999994</v>
      </c>
    </row>
    <row r="78" spans="1:12">
      <c r="A78" s="42" t="s">
        <v>186</v>
      </c>
      <c r="B78" s="42" t="s">
        <v>187</v>
      </c>
      <c r="C78" s="42">
        <v>990</v>
      </c>
      <c r="D78" s="42" t="s">
        <v>62</v>
      </c>
      <c r="E78" s="42" t="s">
        <v>51</v>
      </c>
      <c r="F78" s="111">
        <v>0.31003476660000001</v>
      </c>
      <c r="G78" s="45">
        <v>0.29423126389999998</v>
      </c>
      <c r="H78" s="56">
        <v>9000</v>
      </c>
      <c r="I78" s="56">
        <v>9000</v>
      </c>
      <c r="J78" s="56">
        <v>9000</v>
      </c>
      <c r="K78" s="56">
        <v>8823.7135612000002</v>
      </c>
      <c r="L78" s="56">
        <v>8008.3686735000001</v>
      </c>
    </row>
    <row r="79" spans="1:12">
      <c r="A79" s="42" t="s">
        <v>188</v>
      </c>
      <c r="B79" s="42" t="s">
        <v>189</v>
      </c>
      <c r="C79" s="42">
        <v>1020</v>
      </c>
      <c r="D79" s="42" t="s">
        <v>62</v>
      </c>
      <c r="E79" s="42" t="s">
        <v>67</v>
      </c>
      <c r="F79" s="111">
        <v>0.3559347537</v>
      </c>
      <c r="G79" s="45">
        <v>0.23765899770000001</v>
      </c>
      <c r="H79" s="56">
        <v>3375</v>
      </c>
      <c r="I79" s="56">
        <v>9000</v>
      </c>
      <c r="J79" s="56">
        <v>7781</v>
      </c>
      <c r="K79" s="56">
        <v>7677.2218862999998</v>
      </c>
      <c r="L79" s="56">
        <v>6557.8143894000004</v>
      </c>
    </row>
    <row r="80" spans="1:12">
      <c r="A80" s="42" t="s">
        <v>190</v>
      </c>
      <c r="B80" s="42" t="s">
        <v>191</v>
      </c>
      <c r="C80" s="42">
        <v>1030</v>
      </c>
      <c r="D80" s="42" t="s">
        <v>48</v>
      </c>
      <c r="E80" s="42" t="s">
        <v>33</v>
      </c>
      <c r="F80" s="111">
        <v>0.18185957950000001</v>
      </c>
      <c r="G80" s="45">
        <v>0.1724388033</v>
      </c>
      <c r="H80" s="56">
        <v>9000</v>
      </c>
      <c r="I80" s="56">
        <v>9000</v>
      </c>
      <c r="J80" s="56">
        <v>9000</v>
      </c>
      <c r="K80" s="56">
        <v>8643.5051545999995</v>
      </c>
      <c r="L80" s="56">
        <v>8602.2680412000009</v>
      </c>
    </row>
    <row r="81" spans="1:12">
      <c r="A81" s="42" t="s">
        <v>192</v>
      </c>
      <c r="B81" s="42" t="s">
        <v>193</v>
      </c>
      <c r="C81" s="42">
        <v>1040</v>
      </c>
      <c r="D81" s="42" t="s">
        <v>111</v>
      </c>
      <c r="E81" s="42" t="s">
        <v>51</v>
      </c>
      <c r="F81" s="111">
        <v>0.24776402759999999</v>
      </c>
      <c r="G81" s="45">
        <v>0.33109114090000002</v>
      </c>
      <c r="H81" s="56">
        <v>9000</v>
      </c>
      <c r="I81" s="56">
        <v>9000</v>
      </c>
      <c r="J81" s="56">
        <v>9000</v>
      </c>
      <c r="K81" s="56">
        <v>8684.7525747</v>
      </c>
      <c r="L81" s="56">
        <v>8483.7980406999995</v>
      </c>
    </row>
    <row r="82" spans="1:12">
      <c r="A82" s="42" t="s">
        <v>194</v>
      </c>
      <c r="B82" s="42" t="s">
        <v>195</v>
      </c>
      <c r="C82" s="42">
        <v>1060</v>
      </c>
      <c r="D82" s="42" t="s">
        <v>36</v>
      </c>
      <c r="E82" s="42" t="s">
        <v>56</v>
      </c>
      <c r="F82" s="111">
        <v>0.2004037763</v>
      </c>
      <c r="G82" s="45">
        <v>0.17003731790000001</v>
      </c>
      <c r="H82" s="56">
        <v>8500</v>
      </c>
      <c r="I82" s="56">
        <v>8500</v>
      </c>
      <c r="J82" s="56">
        <v>8500</v>
      </c>
      <c r="K82" s="56">
        <v>8438.0530973000004</v>
      </c>
      <c r="L82" s="56">
        <v>8314.1592920000003</v>
      </c>
    </row>
    <row r="83" spans="1:12">
      <c r="A83" s="42" t="s">
        <v>196</v>
      </c>
      <c r="B83" s="42" t="s">
        <v>197</v>
      </c>
      <c r="C83" s="42">
        <v>1070</v>
      </c>
      <c r="D83" s="42" t="s">
        <v>59</v>
      </c>
      <c r="E83" s="42" t="s">
        <v>33</v>
      </c>
      <c r="F83" s="111">
        <v>0.24802460179999999</v>
      </c>
      <c r="G83" s="45">
        <v>0.34238322780000002</v>
      </c>
      <c r="H83" s="56">
        <v>8500</v>
      </c>
      <c r="I83" s="56">
        <v>8500</v>
      </c>
      <c r="J83" s="56">
        <v>8500</v>
      </c>
      <c r="K83" s="56">
        <v>8379.9205488999996</v>
      </c>
      <c r="L83" s="56">
        <v>7825.5543518000004</v>
      </c>
    </row>
    <row r="84" spans="1:12">
      <c r="A84" s="42" t="s">
        <v>198</v>
      </c>
      <c r="B84" s="42" t="s">
        <v>199</v>
      </c>
      <c r="C84" s="42">
        <v>1110</v>
      </c>
      <c r="D84" s="42" t="s">
        <v>111</v>
      </c>
      <c r="E84" s="42" t="s">
        <v>67</v>
      </c>
      <c r="F84" s="111">
        <v>0.32268534389999998</v>
      </c>
      <c r="G84" s="45">
        <v>0.38758070620000001</v>
      </c>
      <c r="H84" s="56">
        <v>8500</v>
      </c>
      <c r="I84" s="56">
        <v>8500</v>
      </c>
      <c r="J84" s="56">
        <v>8500</v>
      </c>
      <c r="K84" s="56">
        <v>8027.5320417000003</v>
      </c>
      <c r="L84" s="56">
        <v>7624.1424125000003</v>
      </c>
    </row>
    <row r="85" spans="1:12">
      <c r="A85" s="42" t="s">
        <v>200</v>
      </c>
      <c r="B85" s="42" t="s">
        <v>201</v>
      </c>
      <c r="C85" s="42">
        <v>1120</v>
      </c>
      <c r="D85" s="42" t="s">
        <v>32</v>
      </c>
      <c r="E85" s="42" t="s">
        <v>56</v>
      </c>
      <c r="F85" s="111">
        <v>0.2061091763</v>
      </c>
      <c r="G85" s="45">
        <v>0.20725534910000001</v>
      </c>
      <c r="H85" s="56">
        <v>8500</v>
      </c>
      <c r="I85" s="56">
        <v>8500</v>
      </c>
      <c r="J85" s="56">
        <v>8500</v>
      </c>
      <c r="K85" s="56">
        <v>8329.6422487</v>
      </c>
      <c r="L85" s="56">
        <v>8144.6422487</v>
      </c>
    </row>
    <row r="86" spans="1:12">
      <c r="A86" s="42" t="s">
        <v>202</v>
      </c>
      <c r="B86" s="42" t="s">
        <v>203</v>
      </c>
      <c r="C86" s="42">
        <v>1130</v>
      </c>
      <c r="D86" s="42" t="s">
        <v>59</v>
      </c>
      <c r="E86" s="42" t="s">
        <v>51</v>
      </c>
      <c r="F86" s="111">
        <v>0.2998330072</v>
      </c>
      <c r="G86" s="45">
        <v>0.34922235439999999</v>
      </c>
      <c r="H86" s="56">
        <v>9000</v>
      </c>
      <c r="I86" s="56">
        <v>9000</v>
      </c>
      <c r="J86" s="56">
        <v>9000</v>
      </c>
      <c r="K86" s="56">
        <v>8770.0276243000008</v>
      </c>
      <c r="L86" s="56">
        <v>8052.9151539000004</v>
      </c>
    </row>
    <row r="87" spans="1:12">
      <c r="A87" s="42" t="s">
        <v>204</v>
      </c>
      <c r="B87" s="42" t="s">
        <v>205</v>
      </c>
      <c r="C87" s="42">
        <v>1140</v>
      </c>
      <c r="D87" s="42" t="s">
        <v>59</v>
      </c>
      <c r="E87" s="42" t="s">
        <v>67</v>
      </c>
      <c r="F87" s="111">
        <v>0.23014616069999999</v>
      </c>
      <c r="G87" s="45">
        <v>0.20285419739999999</v>
      </c>
      <c r="H87" s="56">
        <v>6500</v>
      </c>
      <c r="I87" s="56">
        <v>8500</v>
      </c>
      <c r="J87" s="56">
        <v>8426</v>
      </c>
      <c r="K87" s="56">
        <v>8252.2342064999993</v>
      </c>
      <c r="L87" s="56">
        <v>7962.6141632999997</v>
      </c>
    </row>
    <row r="88" spans="1:12">
      <c r="A88" s="42" t="s">
        <v>206</v>
      </c>
      <c r="B88" s="42" t="s">
        <v>207</v>
      </c>
      <c r="C88" s="42">
        <v>1160</v>
      </c>
      <c r="D88" s="42" t="s">
        <v>48</v>
      </c>
      <c r="E88" s="42" t="s">
        <v>41</v>
      </c>
      <c r="F88" s="111">
        <v>0.22998521059999999</v>
      </c>
      <c r="G88" s="45">
        <v>0.27328732210000001</v>
      </c>
      <c r="H88" s="56">
        <v>9000</v>
      </c>
      <c r="I88" s="56">
        <v>9000</v>
      </c>
      <c r="J88" s="56">
        <v>9000</v>
      </c>
      <c r="K88" s="56">
        <v>8549.1803278999996</v>
      </c>
      <c r="L88" s="56">
        <v>8378.4153005000007</v>
      </c>
    </row>
    <row r="89" spans="1:12">
      <c r="A89" s="42" t="s">
        <v>208</v>
      </c>
      <c r="B89" s="42" t="s">
        <v>209</v>
      </c>
      <c r="C89" s="42">
        <v>1170</v>
      </c>
      <c r="D89" s="42" t="s">
        <v>73</v>
      </c>
      <c r="E89" s="42" t="s">
        <v>51</v>
      </c>
      <c r="F89" s="111">
        <v>0.4984418571</v>
      </c>
      <c r="G89" s="45">
        <v>0.50941804300000004</v>
      </c>
      <c r="H89" s="56">
        <v>9000</v>
      </c>
      <c r="I89" s="56">
        <v>9000</v>
      </c>
      <c r="J89" s="56">
        <v>9000</v>
      </c>
      <c r="K89" s="56">
        <v>8355.3008596</v>
      </c>
      <c r="L89" s="56">
        <v>7549.4269340999999</v>
      </c>
    </row>
    <row r="90" spans="1:12">
      <c r="A90" s="42" t="s">
        <v>210</v>
      </c>
      <c r="B90" s="42" t="s">
        <v>211</v>
      </c>
      <c r="C90" s="42">
        <v>1180</v>
      </c>
      <c r="D90" s="42" t="s">
        <v>73</v>
      </c>
      <c r="E90" s="42" t="s">
        <v>67</v>
      </c>
      <c r="F90" s="111">
        <v>0.33217011190000001</v>
      </c>
      <c r="G90" s="45">
        <v>0.29576631079999999</v>
      </c>
      <c r="H90" s="56">
        <v>6000</v>
      </c>
      <c r="I90" s="56">
        <v>9000</v>
      </c>
      <c r="J90" s="56">
        <v>8696</v>
      </c>
      <c r="K90" s="56">
        <v>8148.4609609999998</v>
      </c>
      <c r="L90" s="56">
        <v>7623.9301802</v>
      </c>
    </row>
    <row r="91" spans="1:12">
      <c r="A91" s="42" t="s">
        <v>212</v>
      </c>
      <c r="B91" s="42" t="s">
        <v>213</v>
      </c>
      <c r="C91" s="42">
        <v>1190</v>
      </c>
      <c r="D91" s="42" t="s">
        <v>48</v>
      </c>
      <c r="E91" s="42" t="s">
        <v>37</v>
      </c>
      <c r="F91" s="111">
        <v>0.24835900720000001</v>
      </c>
      <c r="G91" s="51">
        <v>0.2257262314</v>
      </c>
      <c r="H91" s="56">
        <v>9000</v>
      </c>
      <c r="I91" s="56">
        <v>9000</v>
      </c>
      <c r="J91" s="56">
        <v>9000</v>
      </c>
      <c r="K91" s="56">
        <v>8710.8433734999999</v>
      </c>
      <c r="L91" s="56">
        <v>8463.8554217000001</v>
      </c>
    </row>
    <row r="92" spans="1:12">
      <c r="A92" s="42" t="s">
        <v>214</v>
      </c>
      <c r="B92" s="42" t="s">
        <v>215</v>
      </c>
      <c r="C92" s="42">
        <v>1200</v>
      </c>
      <c r="D92" s="42" t="s">
        <v>40</v>
      </c>
      <c r="E92" s="42" t="s">
        <v>67</v>
      </c>
      <c r="F92" s="111">
        <v>0.3002337907</v>
      </c>
      <c r="G92" s="45">
        <v>0.20000174979999999</v>
      </c>
      <c r="H92" s="56">
        <v>6500</v>
      </c>
      <c r="I92" s="56">
        <v>9000</v>
      </c>
      <c r="J92" s="56">
        <v>8778</v>
      </c>
      <c r="K92" s="56">
        <v>8771.7184801000003</v>
      </c>
      <c r="L92" s="56">
        <v>8382.2538860000004</v>
      </c>
    </row>
    <row r="93" spans="1:12">
      <c r="A93" s="42" t="s">
        <v>216</v>
      </c>
      <c r="B93" s="42" t="s">
        <v>217</v>
      </c>
      <c r="C93" s="42">
        <v>1205</v>
      </c>
      <c r="D93" s="42" t="s">
        <v>40</v>
      </c>
      <c r="E93" s="42" t="s">
        <v>56</v>
      </c>
      <c r="F93" s="111">
        <v>0.1784771611</v>
      </c>
      <c r="G93" s="45">
        <v>0.18200941740000001</v>
      </c>
      <c r="H93" s="56">
        <v>5995</v>
      </c>
      <c r="I93" s="56">
        <v>7800</v>
      </c>
      <c r="J93" s="56">
        <v>7753</v>
      </c>
      <c r="K93" s="56">
        <v>7753.3993115000003</v>
      </c>
      <c r="L93" s="56">
        <v>7445.3098106999996</v>
      </c>
    </row>
    <row r="94" spans="1:12">
      <c r="A94" s="42" t="s">
        <v>218</v>
      </c>
      <c r="B94" s="42" t="s">
        <v>219</v>
      </c>
      <c r="C94" s="42">
        <v>1210</v>
      </c>
      <c r="D94" s="42" t="s">
        <v>73</v>
      </c>
      <c r="E94" s="42" t="s">
        <v>67</v>
      </c>
      <c r="F94" s="111">
        <v>0.31085459189999998</v>
      </c>
      <c r="G94" s="45">
        <v>0.2550323894</v>
      </c>
      <c r="H94" s="56">
        <v>6000</v>
      </c>
      <c r="I94" s="56">
        <v>8500</v>
      </c>
      <c r="J94" s="56">
        <v>8485</v>
      </c>
      <c r="K94" s="56">
        <v>7875.9796554000004</v>
      </c>
      <c r="L94" s="56">
        <v>7472.0739049000003</v>
      </c>
    </row>
    <row r="95" spans="1:12">
      <c r="A95" s="42" t="s">
        <v>220</v>
      </c>
      <c r="B95" s="42" t="s">
        <v>221</v>
      </c>
      <c r="C95" s="42">
        <v>1220</v>
      </c>
      <c r="D95" s="42" t="s">
        <v>48</v>
      </c>
      <c r="E95" s="42" t="s">
        <v>41</v>
      </c>
      <c r="F95" s="111">
        <v>0.30000053799999998</v>
      </c>
      <c r="G95" s="45">
        <v>0.30003669459999999</v>
      </c>
      <c r="H95" s="56">
        <v>9000</v>
      </c>
      <c r="I95" s="56">
        <v>9000</v>
      </c>
      <c r="J95" s="56">
        <v>9000</v>
      </c>
      <c r="K95" s="56">
        <v>8868.8793953000004</v>
      </c>
      <c r="L95" s="56">
        <v>8136.3785737999997</v>
      </c>
    </row>
    <row r="96" spans="1:12">
      <c r="A96" s="42" t="s">
        <v>222</v>
      </c>
      <c r="B96" s="42" t="s">
        <v>223</v>
      </c>
      <c r="C96" s="42">
        <v>1250</v>
      </c>
      <c r="D96" s="42" t="s">
        <v>48</v>
      </c>
      <c r="E96" s="42" t="s">
        <v>56</v>
      </c>
      <c r="F96" s="111">
        <v>0.27731067650000002</v>
      </c>
      <c r="G96" s="45">
        <v>0.29127070519999998</v>
      </c>
      <c r="H96" s="56">
        <v>8300</v>
      </c>
      <c r="I96" s="56">
        <v>8500</v>
      </c>
      <c r="J96" s="56">
        <v>8476</v>
      </c>
      <c r="K96" s="56">
        <v>8290.7335906999997</v>
      </c>
      <c r="L96" s="56">
        <v>7947.1042471000001</v>
      </c>
    </row>
    <row r="97" spans="1:12">
      <c r="A97" s="42" t="s">
        <v>224</v>
      </c>
      <c r="B97" s="42" t="s">
        <v>225</v>
      </c>
      <c r="C97" s="42">
        <v>1260</v>
      </c>
      <c r="D97" s="42" t="s">
        <v>73</v>
      </c>
      <c r="E97" s="42" t="s">
        <v>41</v>
      </c>
      <c r="F97" s="111">
        <v>0.30901318280000001</v>
      </c>
      <c r="G97" s="45">
        <v>0.26089911770000002</v>
      </c>
      <c r="H97" s="56">
        <v>9000</v>
      </c>
      <c r="I97" s="56">
        <v>9000</v>
      </c>
      <c r="J97" s="56">
        <v>9000</v>
      </c>
      <c r="K97" s="56">
        <v>8332.2722116999994</v>
      </c>
      <c r="L97" s="56">
        <v>8097.7466918999999</v>
      </c>
    </row>
    <row r="98" spans="1:12">
      <c r="A98" s="42" t="s">
        <v>226</v>
      </c>
      <c r="B98" s="42" t="s">
        <v>227</v>
      </c>
      <c r="C98" s="42">
        <v>1280</v>
      </c>
      <c r="D98" s="42" t="s">
        <v>48</v>
      </c>
      <c r="E98" s="42" t="s">
        <v>37</v>
      </c>
      <c r="F98" s="111">
        <v>0.14452132479999999</v>
      </c>
      <c r="G98" s="45">
        <v>0.1563173782</v>
      </c>
      <c r="H98" s="56">
        <v>7500</v>
      </c>
      <c r="I98" s="56">
        <v>8250</v>
      </c>
      <c r="J98" s="56">
        <v>7982</v>
      </c>
      <c r="K98" s="56">
        <v>7862.1175764999998</v>
      </c>
      <c r="L98" s="56">
        <v>7848.8002399999996</v>
      </c>
    </row>
    <row r="99" spans="1:12">
      <c r="A99" s="42" t="s">
        <v>228</v>
      </c>
      <c r="B99" s="42" t="s">
        <v>229</v>
      </c>
      <c r="C99" s="42">
        <v>1290</v>
      </c>
      <c r="D99" s="42" t="s">
        <v>48</v>
      </c>
      <c r="E99" s="42" t="s">
        <v>56</v>
      </c>
      <c r="F99" s="111">
        <v>0.22430219209999999</v>
      </c>
      <c r="G99" s="45">
        <v>0.22982749029999999</v>
      </c>
      <c r="H99" s="56">
        <v>9000</v>
      </c>
      <c r="I99" s="56">
        <v>9000</v>
      </c>
      <c r="J99" s="56">
        <v>9000</v>
      </c>
      <c r="K99" s="56">
        <v>8892.4731183000004</v>
      </c>
      <c r="L99" s="56">
        <v>8543.0107527</v>
      </c>
    </row>
    <row r="100" spans="1:12">
      <c r="A100" s="42" t="s">
        <v>230</v>
      </c>
      <c r="B100" s="42" t="s">
        <v>231</v>
      </c>
      <c r="C100" s="42">
        <v>1300</v>
      </c>
      <c r="D100" s="42" t="s">
        <v>48</v>
      </c>
      <c r="E100" s="42" t="s">
        <v>37</v>
      </c>
      <c r="F100" s="111">
        <v>0.30813579930000001</v>
      </c>
      <c r="G100" s="45">
        <v>0.3711111111</v>
      </c>
      <c r="H100" s="56">
        <v>9000</v>
      </c>
      <c r="I100" s="56">
        <v>9000</v>
      </c>
      <c r="J100" s="56">
        <v>9000</v>
      </c>
      <c r="K100" s="56">
        <v>8283.3333332999991</v>
      </c>
      <c r="L100" s="56">
        <v>8283.3333332999991</v>
      </c>
    </row>
    <row r="101" spans="1:12">
      <c r="A101" s="42" t="s">
        <v>232</v>
      </c>
      <c r="B101" s="42" t="s">
        <v>233</v>
      </c>
      <c r="C101" s="42">
        <v>1305</v>
      </c>
      <c r="D101" s="42" t="s">
        <v>40</v>
      </c>
      <c r="E101" s="42" t="s">
        <v>56</v>
      </c>
      <c r="F101" s="111">
        <v>0.3114571746</v>
      </c>
      <c r="G101" s="45">
        <v>0.31466913470000002</v>
      </c>
      <c r="H101" s="56">
        <v>6000</v>
      </c>
      <c r="I101" s="56">
        <v>9000</v>
      </c>
      <c r="J101" s="56">
        <v>8852</v>
      </c>
      <c r="K101" s="56">
        <v>8285.2459015999993</v>
      </c>
      <c r="L101" s="56">
        <v>8186.8852459</v>
      </c>
    </row>
    <row r="102" spans="1:12">
      <c r="A102" s="42" t="s">
        <v>234</v>
      </c>
      <c r="B102" s="42" t="s">
        <v>235</v>
      </c>
      <c r="C102" s="42">
        <v>1320</v>
      </c>
      <c r="D102" s="42" t="s">
        <v>48</v>
      </c>
      <c r="E102" s="42" t="s">
        <v>37</v>
      </c>
      <c r="F102" s="111">
        <v>0.51452055659999996</v>
      </c>
      <c r="G102" s="45">
        <v>0.416777381</v>
      </c>
      <c r="H102" s="56">
        <v>9000</v>
      </c>
      <c r="I102" s="56">
        <v>9000</v>
      </c>
      <c r="J102" s="56">
        <v>9000</v>
      </c>
      <c r="K102" s="56">
        <v>8828.5714286000002</v>
      </c>
      <c r="L102" s="56">
        <v>8828.5714286000002</v>
      </c>
    </row>
    <row r="103" spans="1:12">
      <c r="A103" s="42" t="s">
        <v>236</v>
      </c>
      <c r="B103" s="42" t="s">
        <v>237</v>
      </c>
      <c r="C103" s="42">
        <v>1340</v>
      </c>
      <c r="D103" s="42" t="s">
        <v>73</v>
      </c>
      <c r="E103" s="42" t="s">
        <v>41</v>
      </c>
      <c r="F103" s="111">
        <v>0.25780986480000001</v>
      </c>
      <c r="G103" s="45">
        <v>0.30582344210000001</v>
      </c>
      <c r="H103" s="56">
        <v>3000</v>
      </c>
      <c r="I103" s="56">
        <v>9000</v>
      </c>
      <c r="J103" s="56">
        <v>8911</v>
      </c>
      <c r="K103" s="56">
        <v>8911.3737075000008</v>
      </c>
      <c r="L103" s="56">
        <v>8092.0728705000001</v>
      </c>
    </row>
    <row r="104" spans="1:12">
      <c r="A104" s="42" t="s">
        <v>238</v>
      </c>
      <c r="B104" s="42" t="s">
        <v>239</v>
      </c>
      <c r="C104" s="42">
        <v>1350</v>
      </c>
      <c r="D104" s="42" t="s">
        <v>62</v>
      </c>
      <c r="E104" s="42" t="s">
        <v>37</v>
      </c>
      <c r="F104" s="111">
        <v>0.32521844770000002</v>
      </c>
      <c r="G104" s="45">
        <v>0.33750000000000002</v>
      </c>
      <c r="H104" s="56">
        <v>9000</v>
      </c>
      <c r="I104" s="56">
        <v>9000</v>
      </c>
      <c r="J104" s="56">
        <v>9000</v>
      </c>
      <c r="K104" s="56">
        <v>8723.0769230999995</v>
      </c>
      <c r="L104" s="56">
        <v>8384.6153845999997</v>
      </c>
    </row>
    <row r="105" spans="1:12">
      <c r="A105" s="42" t="s">
        <v>240</v>
      </c>
      <c r="B105" s="42" t="s">
        <v>241</v>
      </c>
      <c r="C105" s="42">
        <v>1370</v>
      </c>
      <c r="D105" s="42" t="s">
        <v>48</v>
      </c>
      <c r="E105" s="42" t="s">
        <v>37</v>
      </c>
      <c r="F105" s="111">
        <v>0.2700802155</v>
      </c>
      <c r="G105" s="45">
        <v>0.27199567390000001</v>
      </c>
      <c r="H105" s="56">
        <v>7500</v>
      </c>
      <c r="I105" s="56">
        <v>9000</v>
      </c>
      <c r="J105" s="56">
        <v>8732</v>
      </c>
      <c r="K105" s="56">
        <v>8467.7419355000002</v>
      </c>
      <c r="L105" s="56">
        <v>8221.7303754000004</v>
      </c>
    </row>
    <row r="106" spans="1:12">
      <c r="A106" s="42" t="s">
        <v>242</v>
      </c>
      <c r="B106" s="42" t="s">
        <v>243</v>
      </c>
      <c r="C106" s="42">
        <v>1380</v>
      </c>
      <c r="D106" s="42" t="s">
        <v>48</v>
      </c>
      <c r="E106" s="42" t="s">
        <v>37</v>
      </c>
      <c r="F106" s="111">
        <v>0.29353031629999998</v>
      </c>
      <c r="G106" s="45">
        <v>0.30793915669999999</v>
      </c>
      <c r="H106" s="56">
        <v>6000</v>
      </c>
      <c r="I106" s="56">
        <v>9000</v>
      </c>
      <c r="J106" s="56">
        <v>8544</v>
      </c>
      <c r="K106" s="56">
        <v>8469.4280079</v>
      </c>
      <c r="L106" s="56">
        <v>7791.9132149999996</v>
      </c>
    </row>
    <row r="107" spans="1:12">
      <c r="A107" s="42" t="s">
        <v>244</v>
      </c>
      <c r="B107" s="42" t="s">
        <v>245</v>
      </c>
      <c r="C107" s="42">
        <v>1410</v>
      </c>
      <c r="D107" s="42" t="s">
        <v>48</v>
      </c>
      <c r="E107" s="42" t="s">
        <v>56</v>
      </c>
      <c r="F107" s="111">
        <v>0.20280027480000001</v>
      </c>
      <c r="G107" s="45">
        <v>0.21124913889999999</v>
      </c>
      <c r="H107" s="56">
        <v>4000</v>
      </c>
      <c r="I107" s="56">
        <v>8000</v>
      </c>
      <c r="J107" s="56">
        <v>7919</v>
      </c>
      <c r="K107" s="56">
        <v>7831.6430019999998</v>
      </c>
      <c r="L107" s="56">
        <v>7636.9168356999999</v>
      </c>
    </row>
    <row r="108" spans="1:12">
      <c r="A108" s="42" t="s">
        <v>246</v>
      </c>
      <c r="B108" s="42" t="s">
        <v>247</v>
      </c>
      <c r="C108" s="42">
        <v>1420</v>
      </c>
      <c r="D108" s="42" t="s">
        <v>62</v>
      </c>
      <c r="E108" s="42" t="s">
        <v>67</v>
      </c>
      <c r="F108" s="111">
        <v>0.2737966053</v>
      </c>
      <c r="G108" s="45">
        <v>0.1922768987</v>
      </c>
      <c r="H108" s="56">
        <v>8000</v>
      </c>
      <c r="I108" s="56">
        <v>9000</v>
      </c>
      <c r="J108" s="56">
        <v>8329</v>
      </c>
      <c r="K108" s="56">
        <v>8038.7166546999997</v>
      </c>
      <c r="L108" s="56">
        <v>7841.5525114000002</v>
      </c>
    </row>
    <row r="109" spans="1:12">
      <c r="A109" s="42" t="s">
        <v>248</v>
      </c>
      <c r="B109" s="42" t="s">
        <v>249</v>
      </c>
      <c r="C109" s="42">
        <v>1440</v>
      </c>
      <c r="D109" s="42" t="s">
        <v>70</v>
      </c>
      <c r="E109" s="42" t="s">
        <v>51</v>
      </c>
      <c r="F109" s="111">
        <v>0.2819403056</v>
      </c>
      <c r="G109" s="45">
        <v>0.28745764769999999</v>
      </c>
      <c r="H109" s="56">
        <v>6000</v>
      </c>
      <c r="I109" s="56">
        <v>9000</v>
      </c>
      <c r="J109" s="56">
        <v>8975</v>
      </c>
      <c r="K109" s="56">
        <v>8552.7246992</v>
      </c>
      <c r="L109" s="56">
        <v>8161.0650865999996</v>
      </c>
    </row>
    <row r="110" spans="1:12">
      <c r="A110" s="42" t="s">
        <v>250</v>
      </c>
      <c r="B110" s="42" t="s">
        <v>251</v>
      </c>
      <c r="C110" s="42">
        <v>1450</v>
      </c>
      <c r="D110" s="42" t="s">
        <v>70</v>
      </c>
      <c r="E110" s="42" t="s">
        <v>67</v>
      </c>
      <c r="F110" s="111">
        <v>0.1974639393</v>
      </c>
      <c r="G110" s="45">
        <v>0.15433445009999999</v>
      </c>
      <c r="H110" s="56">
        <v>8500</v>
      </c>
      <c r="I110" s="56">
        <v>8500</v>
      </c>
      <c r="J110" s="56">
        <v>8500</v>
      </c>
      <c r="K110" s="56">
        <v>8272.7910238000004</v>
      </c>
      <c r="L110" s="56">
        <v>8085.1644070000002</v>
      </c>
    </row>
    <row r="111" spans="1:12">
      <c r="A111" s="42" t="s">
        <v>252</v>
      </c>
      <c r="B111" s="42" t="s">
        <v>253</v>
      </c>
      <c r="C111" s="42">
        <v>1460</v>
      </c>
      <c r="D111" s="42" t="s">
        <v>73</v>
      </c>
      <c r="E111" s="42" t="s">
        <v>51</v>
      </c>
      <c r="F111" s="111">
        <v>0.26405036050000003</v>
      </c>
      <c r="G111" s="45">
        <v>0.3294493034</v>
      </c>
      <c r="H111" s="56">
        <v>9000</v>
      </c>
      <c r="I111" s="56">
        <v>9000</v>
      </c>
      <c r="J111" s="56">
        <v>9000</v>
      </c>
      <c r="K111" s="56">
        <v>8163.7837837999996</v>
      </c>
      <c r="L111" s="56">
        <v>7918.6486486000003</v>
      </c>
    </row>
    <row r="112" spans="1:12">
      <c r="A112" s="42" t="s">
        <v>254</v>
      </c>
      <c r="B112" s="42" t="s">
        <v>255</v>
      </c>
      <c r="C112" s="42">
        <v>1470</v>
      </c>
      <c r="D112" s="42" t="s">
        <v>73</v>
      </c>
      <c r="E112" s="42" t="s">
        <v>33</v>
      </c>
      <c r="F112" s="111">
        <v>0.26177650340000003</v>
      </c>
      <c r="G112" s="45">
        <v>0.20801954780000001</v>
      </c>
      <c r="H112" s="56">
        <v>7420</v>
      </c>
      <c r="I112" s="56">
        <v>7800</v>
      </c>
      <c r="J112" s="56">
        <v>7747</v>
      </c>
      <c r="K112" s="56">
        <v>7746.7178235000001</v>
      </c>
      <c r="L112" s="56">
        <v>7303.0484827</v>
      </c>
    </row>
    <row r="113" spans="1:12">
      <c r="A113" s="42" t="s">
        <v>256</v>
      </c>
      <c r="B113" s="42" t="s">
        <v>257</v>
      </c>
      <c r="C113" s="42">
        <v>1500</v>
      </c>
      <c r="D113" s="42" t="s">
        <v>36</v>
      </c>
      <c r="E113" s="42" t="s">
        <v>33</v>
      </c>
      <c r="F113" s="111">
        <v>0.2025857311</v>
      </c>
      <c r="G113" s="45">
        <v>0.32501150670000001</v>
      </c>
      <c r="H113" s="56">
        <v>1000</v>
      </c>
      <c r="I113" s="56">
        <v>8890</v>
      </c>
      <c r="J113" s="56">
        <v>7599</v>
      </c>
      <c r="K113" s="56">
        <v>7316.9271559999997</v>
      </c>
      <c r="L113" s="56">
        <v>7148.9115266999997</v>
      </c>
    </row>
    <row r="114" spans="1:12" s="178" customFormat="1" ht="26.25">
      <c r="A114" s="103" t="s">
        <v>258</v>
      </c>
      <c r="B114" s="103" t="s">
        <v>259</v>
      </c>
      <c r="C114" s="103">
        <v>1505</v>
      </c>
      <c r="D114" s="103" t="s">
        <v>32</v>
      </c>
      <c r="E114" s="103" t="s">
        <v>37</v>
      </c>
      <c r="F114" s="211">
        <v>0.33576510720000002</v>
      </c>
      <c r="G114" s="205">
        <v>0.4512260676</v>
      </c>
      <c r="H114" s="212">
        <v>7500</v>
      </c>
      <c r="I114" s="212">
        <v>8000</v>
      </c>
      <c r="J114" s="212">
        <v>7911</v>
      </c>
      <c r="K114" s="212">
        <v>7336.3805106</v>
      </c>
      <c r="L114" s="212">
        <v>7336.3805106</v>
      </c>
    </row>
    <row r="115" spans="1:12">
      <c r="A115" s="42" t="s">
        <v>260</v>
      </c>
      <c r="B115" s="42" t="s">
        <v>261</v>
      </c>
      <c r="C115" s="42">
        <v>1510</v>
      </c>
      <c r="D115" s="42" t="s">
        <v>111</v>
      </c>
      <c r="E115" s="42" t="s">
        <v>33</v>
      </c>
      <c r="F115" s="111">
        <v>0.3887383848</v>
      </c>
      <c r="G115" s="45">
        <v>0.29325346120000001</v>
      </c>
      <c r="H115" s="56">
        <v>7000</v>
      </c>
      <c r="I115" s="56">
        <v>8500</v>
      </c>
      <c r="J115" s="56">
        <v>7848</v>
      </c>
      <c r="K115" s="56">
        <v>7617.7278402000002</v>
      </c>
      <c r="L115" s="56">
        <v>6771.2858925999999</v>
      </c>
    </row>
    <row r="116" spans="1:12">
      <c r="A116" s="42" t="s">
        <v>262</v>
      </c>
      <c r="B116" s="42" t="s">
        <v>263</v>
      </c>
      <c r="C116" s="42">
        <v>1530</v>
      </c>
      <c r="D116" s="42" t="s">
        <v>73</v>
      </c>
      <c r="E116" s="42" t="s">
        <v>41</v>
      </c>
      <c r="F116" s="111">
        <v>0.3078951956</v>
      </c>
      <c r="G116" s="45">
        <v>0.28092154330000002</v>
      </c>
      <c r="H116" s="56">
        <v>9000</v>
      </c>
      <c r="I116" s="56">
        <v>9000</v>
      </c>
      <c r="J116" s="56">
        <v>9000</v>
      </c>
      <c r="K116" s="56">
        <v>8962.9581957999999</v>
      </c>
      <c r="L116" s="56">
        <v>8164.3883388000004</v>
      </c>
    </row>
    <row r="117" spans="1:12">
      <c r="A117" s="42" t="s">
        <v>264</v>
      </c>
      <c r="B117" s="42" t="s">
        <v>265</v>
      </c>
      <c r="C117" s="42">
        <v>1540</v>
      </c>
      <c r="D117" s="42" t="s">
        <v>73</v>
      </c>
      <c r="E117" s="42" t="s">
        <v>41</v>
      </c>
      <c r="F117" s="111">
        <v>0.2564153851</v>
      </c>
      <c r="G117" s="45">
        <v>0.30160041700000001</v>
      </c>
      <c r="H117" s="56">
        <v>9000</v>
      </c>
      <c r="I117" s="56">
        <v>9000</v>
      </c>
      <c r="J117" s="56">
        <v>9000</v>
      </c>
      <c r="K117" s="56">
        <v>8707.4360015999991</v>
      </c>
      <c r="L117" s="56">
        <v>8000.4063389000003</v>
      </c>
    </row>
    <row r="118" spans="1:12">
      <c r="A118" s="42" t="s">
        <v>266</v>
      </c>
      <c r="B118" s="42" t="s">
        <v>267</v>
      </c>
      <c r="C118" s="42">
        <v>1550</v>
      </c>
      <c r="D118" s="42" t="s">
        <v>111</v>
      </c>
      <c r="E118" s="42" t="s">
        <v>67</v>
      </c>
      <c r="F118" s="111">
        <v>0.23568279049999999</v>
      </c>
      <c r="G118" s="45">
        <v>0.21379057400000001</v>
      </c>
      <c r="H118" s="56">
        <v>6000</v>
      </c>
      <c r="I118" s="56">
        <v>8500</v>
      </c>
      <c r="J118" s="56">
        <v>8239</v>
      </c>
      <c r="K118" s="56">
        <v>8153.1667385000001</v>
      </c>
      <c r="L118" s="56">
        <v>7894.6574751999997</v>
      </c>
    </row>
    <row r="119" spans="1:12">
      <c r="A119" s="42" t="s">
        <v>268</v>
      </c>
      <c r="B119" s="42" t="s">
        <v>269</v>
      </c>
      <c r="C119" s="42">
        <v>1580</v>
      </c>
      <c r="D119" s="42" t="s">
        <v>48</v>
      </c>
      <c r="E119" s="42" t="s">
        <v>37</v>
      </c>
      <c r="F119" s="111">
        <v>0.30142269770000002</v>
      </c>
      <c r="G119" s="45">
        <v>0.26500000000000001</v>
      </c>
      <c r="H119" s="56">
        <v>9000</v>
      </c>
      <c r="I119" s="56">
        <v>9000</v>
      </c>
      <c r="J119" s="56">
        <v>9000</v>
      </c>
      <c r="K119" s="56">
        <v>8467.3913042999993</v>
      </c>
      <c r="L119" s="56">
        <v>8244.5652174000006</v>
      </c>
    </row>
    <row r="120" spans="1:12">
      <c r="A120" s="42" t="s">
        <v>270</v>
      </c>
      <c r="B120" s="42" t="s">
        <v>271</v>
      </c>
      <c r="C120" s="42">
        <v>1590</v>
      </c>
      <c r="D120" s="42" t="s">
        <v>48</v>
      </c>
      <c r="E120" s="42" t="s">
        <v>51</v>
      </c>
      <c r="F120" s="111">
        <v>0.310839278</v>
      </c>
      <c r="G120" s="45">
        <v>0.29995250649999999</v>
      </c>
      <c r="H120" s="56">
        <v>9000</v>
      </c>
      <c r="I120" s="56">
        <v>9000</v>
      </c>
      <c r="J120" s="56">
        <v>9000</v>
      </c>
      <c r="K120" s="56">
        <v>9000</v>
      </c>
      <c r="L120" s="56">
        <v>8254.5454544999993</v>
      </c>
    </row>
    <row r="121" spans="1:12">
      <c r="A121" s="42" t="s">
        <v>272</v>
      </c>
      <c r="B121" s="42" t="s">
        <v>273</v>
      </c>
      <c r="C121" s="42">
        <v>1600</v>
      </c>
      <c r="D121" s="42" t="s">
        <v>36</v>
      </c>
      <c r="E121" s="42" t="s">
        <v>51</v>
      </c>
      <c r="F121" s="111">
        <v>0.26811310659999998</v>
      </c>
      <c r="G121" s="45">
        <v>0.27674240100000003</v>
      </c>
      <c r="H121" s="56">
        <v>6000</v>
      </c>
      <c r="I121" s="56">
        <v>9000</v>
      </c>
      <c r="J121" s="56">
        <v>8940</v>
      </c>
      <c r="K121" s="56">
        <v>8674.5418900999994</v>
      </c>
      <c r="L121" s="56">
        <v>8215.9829088000006</v>
      </c>
    </row>
    <row r="122" spans="1:12">
      <c r="A122" s="42" t="s">
        <v>274</v>
      </c>
      <c r="B122" s="42" t="s">
        <v>275</v>
      </c>
      <c r="C122" s="42">
        <v>1630</v>
      </c>
      <c r="D122" s="42" t="s">
        <v>40</v>
      </c>
      <c r="E122" s="42" t="s">
        <v>67</v>
      </c>
      <c r="F122" s="111">
        <v>0.23330120700000001</v>
      </c>
      <c r="G122" s="45">
        <v>0.22777657649999999</v>
      </c>
      <c r="H122" s="56">
        <v>9000</v>
      </c>
      <c r="I122" s="56">
        <v>9000</v>
      </c>
      <c r="J122" s="56">
        <v>9000</v>
      </c>
      <c r="K122" s="56">
        <v>9000</v>
      </c>
      <c r="L122" s="56">
        <v>8483.8145232000006</v>
      </c>
    </row>
    <row r="123" spans="1:12">
      <c r="A123" s="42" t="s">
        <v>276</v>
      </c>
      <c r="B123" s="42" t="s">
        <v>277</v>
      </c>
      <c r="C123" s="42">
        <v>1633</v>
      </c>
      <c r="D123" s="42" t="s">
        <v>48</v>
      </c>
      <c r="E123" s="42" t="s">
        <v>33</v>
      </c>
      <c r="F123" s="111">
        <v>0.30546200559999998</v>
      </c>
      <c r="G123" s="45">
        <v>0.28481064810000001</v>
      </c>
      <c r="H123" s="56">
        <v>6000</v>
      </c>
      <c r="I123" s="56">
        <v>8200</v>
      </c>
      <c r="J123" s="56">
        <v>7614</v>
      </c>
      <c r="K123" s="56">
        <v>7497.7577168999997</v>
      </c>
      <c r="L123" s="56">
        <v>7151.2230634999996</v>
      </c>
    </row>
    <row r="124" spans="1:12">
      <c r="A124" s="42" t="s">
        <v>278</v>
      </c>
      <c r="B124" s="42" t="s">
        <v>279</v>
      </c>
      <c r="C124" s="42">
        <v>1640</v>
      </c>
      <c r="D124" s="42" t="s">
        <v>48</v>
      </c>
      <c r="E124" s="42" t="s">
        <v>37</v>
      </c>
      <c r="F124" s="111">
        <v>0.23408016170000001</v>
      </c>
      <c r="G124" s="45">
        <v>0.32859406270000002</v>
      </c>
      <c r="H124" s="56">
        <v>6000</v>
      </c>
      <c r="I124" s="56">
        <v>9000</v>
      </c>
      <c r="J124" s="56">
        <v>8004</v>
      </c>
      <c r="K124" s="56">
        <v>7683.2077980000004</v>
      </c>
      <c r="L124" s="56">
        <v>7683.2077980000004</v>
      </c>
    </row>
    <row r="125" spans="1:12">
      <c r="A125" s="42" t="s">
        <v>280</v>
      </c>
      <c r="B125" s="42" t="s">
        <v>281</v>
      </c>
      <c r="C125" s="42">
        <v>1665</v>
      </c>
      <c r="D125" s="42" t="s">
        <v>73</v>
      </c>
      <c r="E125" s="42" t="s">
        <v>56</v>
      </c>
      <c r="F125" s="111">
        <v>0.17642313430000001</v>
      </c>
      <c r="G125" s="45">
        <v>0.1901044177</v>
      </c>
      <c r="H125" s="56">
        <v>8500</v>
      </c>
      <c r="I125" s="56">
        <v>8500</v>
      </c>
      <c r="J125" s="56">
        <v>8500</v>
      </c>
      <c r="K125" s="56">
        <v>8360.6245240000007</v>
      </c>
      <c r="L125" s="56">
        <v>8172.1249048</v>
      </c>
    </row>
    <row r="126" spans="1:12">
      <c r="A126" s="42" t="s">
        <v>282</v>
      </c>
      <c r="B126" s="42" t="s">
        <v>283</v>
      </c>
      <c r="C126" s="42">
        <v>1680</v>
      </c>
      <c r="D126" s="42" t="s">
        <v>36</v>
      </c>
      <c r="E126" s="42" t="s">
        <v>33</v>
      </c>
      <c r="F126" s="111">
        <v>0.15444173080000001</v>
      </c>
      <c r="G126" s="45">
        <v>0.15049806060000001</v>
      </c>
      <c r="H126" s="56">
        <v>6000</v>
      </c>
      <c r="I126" s="56">
        <v>8500</v>
      </c>
      <c r="J126" s="56">
        <v>8253</v>
      </c>
      <c r="K126" s="56">
        <v>8170.8115183</v>
      </c>
      <c r="L126" s="56">
        <v>8080.1047120000003</v>
      </c>
    </row>
    <row r="127" spans="1:12">
      <c r="A127" s="42" t="s">
        <v>284</v>
      </c>
      <c r="B127" s="42" t="s">
        <v>285</v>
      </c>
      <c r="C127" s="42">
        <v>1690</v>
      </c>
      <c r="D127" s="42" t="s">
        <v>36</v>
      </c>
      <c r="E127" s="42" t="s">
        <v>56</v>
      </c>
      <c r="F127" s="111">
        <v>0.25263987409999999</v>
      </c>
      <c r="G127" s="45">
        <v>0.21764921009999999</v>
      </c>
      <c r="H127" s="56">
        <v>6000</v>
      </c>
      <c r="I127" s="56">
        <v>8100</v>
      </c>
      <c r="J127" s="56">
        <v>7643</v>
      </c>
      <c r="K127" s="56">
        <v>7472.9927006999997</v>
      </c>
      <c r="L127" s="56">
        <v>7387.9776727999997</v>
      </c>
    </row>
    <row r="128" spans="1:12">
      <c r="A128" s="42" t="s">
        <v>286</v>
      </c>
      <c r="B128" s="42" t="s">
        <v>287</v>
      </c>
      <c r="C128" s="42">
        <v>1700</v>
      </c>
      <c r="D128" s="42" t="s">
        <v>32</v>
      </c>
      <c r="E128" s="42" t="s">
        <v>56</v>
      </c>
      <c r="F128" s="111">
        <v>0.28257281150000002</v>
      </c>
      <c r="G128" s="45">
        <v>0.32484407479999999</v>
      </c>
      <c r="H128" s="56">
        <v>8000</v>
      </c>
      <c r="I128" s="56">
        <v>8000</v>
      </c>
      <c r="J128" s="56">
        <v>8000</v>
      </c>
      <c r="K128" s="56">
        <v>7881.8897637999999</v>
      </c>
      <c r="L128" s="56">
        <v>7580.0524933999995</v>
      </c>
    </row>
    <row r="129" spans="1:12">
      <c r="A129" s="42" t="s">
        <v>288</v>
      </c>
      <c r="B129" s="42" t="s">
        <v>289</v>
      </c>
      <c r="C129" s="42">
        <v>1720</v>
      </c>
      <c r="D129" s="42" t="s">
        <v>70</v>
      </c>
      <c r="E129" s="42" t="s">
        <v>41</v>
      </c>
      <c r="F129" s="111">
        <v>0.32187275949999999</v>
      </c>
      <c r="G129" s="45">
        <v>0.3428623388</v>
      </c>
      <c r="H129" s="56">
        <v>9000</v>
      </c>
      <c r="I129" s="56">
        <v>9000</v>
      </c>
      <c r="J129" s="56">
        <v>9000</v>
      </c>
      <c r="K129" s="56">
        <v>8342.7473262000003</v>
      </c>
      <c r="L129" s="56">
        <v>8035.5949197999998</v>
      </c>
    </row>
    <row r="130" spans="1:12">
      <c r="A130" s="42" t="s">
        <v>290</v>
      </c>
      <c r="B130" s="42" t="s">
        <v>291</v>
      </c>
      <c r="C130" s="42">
        <v>1725</v>
      </c>
      <c r="D130" s="42" t="s">
        <v>70</v>
      </c>
      <c r="E130" s="42" t="s">
        <v>56</v>
      </c>
      <c r="F130" s="111">
        <v>0.32489554809999999</v>
      </c>
      <c r="G130" s="45">
        <v>0.33452269169999999</v>
      </c>
      <c r="H130" s="56">
        <v>3500</v>
      </c>
      <c r="I130" s="56">
        <v>8500</v>
      </c>
      <c r="J130" s="56">
        <v>8339</v>
      </c>
      <c r="K130" s="56">
        <v>7626.9076304999999</v>
      </c>
      <c r="L130" s="56">
        <v>7509.6385541999998</v>
      </c>
    </row>
    <row r="131" spans="1:12">
      <c r="A131" s="42" t="s">
        <v>292</v>
      </c>
      <c r="B131" s="42" t="s">
        <v>293</v>
      </c>
      <c r="C131" s="42">
        <v>3080</v>
      </c>
      <c r="D131" s="42" t="s">
        <v>70</v>
      </c>
      <c r="E131" s="42" t="s">
        <v>294</v>
      </c>
      <c r="F131" s="111">
        <v>0.25471850499999998</v>
      </c>
      <c r="G131" s="45">
        <v>0.25320512820000002</v>
      </c>
      <c r="H131" s="56">
        <v>7000</v>
      </c>
      <c r="I131" s="56">
        <v>7000</v>
      </c>
      <c r="J131" s="56">
        <v>7000</v>
      </c>
      <c r="K131" s="56">
        <v>6838.4615384999997</v>
      </c>
      <c r="L131" s="56">
        <v>6676.9230768999996</v>
      </c>
    </row>
    <row r="132" spans="1:12">
      <c r="A132" s="42" t="s">
        <v>295</v>
      </c>
      <c r="B132" s="42" t="s">
        <v>296</v>
      </c>
      <c r="C132" s="42">
        <v>3330</v>
      </c>
      <c r="D132" s="42" t="s">
        <v>62</v>
      </c>
      <c r="E132" s="42" t="s">
        <v>294</v>
      </c>
      <c r="F132" s="111">
        <v>0.28537002979999998</v>
      </c>
      <c r="G132" s="45">
        <v>0.44705882349999998</v>
      </c>
      <c r="H132" s="56">
        <v>7000</v>
      </c>
      <c r="I132" s="56">
        <v>7000</v>
      </c>
      <c r="J132" s="56">
        <v>7000</v>
      </c>
      <c r="K132" s="56">
        <v>6913.4615384999997</v>
      </c>
      <c r="L132" s="56">
        <v>6870.1923077000001</v>
      </c>
    </row>
    <row r="133" spans="1:12">
      <c r="A133" s="42" t="s">
        <v>297</v>
      </c>
      <c r="B133" s="42" t="s">
        <v>298</v>
      </c>
      <c r="C133" s="42">
        <v>3340</v>
      </c>
      <c r="D133" s="42" t="s">
        <v>62</v>
      </c>
      <c r="E133" s="42" t="s">
        <v>294</v>
      </c>
      <c r="F133" s="111">
        <v>0.4339640703</v>
      </c>
      <c r="G133" s="45">
        <v>2.3333333333000001</v>
      </c>
      <c r="H133" s="56">
        <v>6000</v>
      </c>
      <c r="I133" s="56">
        <v>8000</v>
      </c>
      <c r="J133" s="56">
        <v>6084</v>
      </c>
      <c r="K133" s="56">
        <v>6084.4327176999996</v>
      </c>
      <c r="L133" s="56">
        <v>5873.3509235000001</v>
      </c>
    </row>
    <row r="134" spans="1:12">
      <c r="A134" s="42" t="s">
        <v>299</v>
      </c>
      <c r="B134" s="42" t="s">
        <v>300</v>
      </c>
      <c r="C134" s="42">
        <v>3440</v>
      </c>
      <c r="D134" s="42" t="s">
        <v>70</v>
      </c>
      <c r="E134" s="42" t="s">
        <v>294</v>
      </c>
      <c r="F134" s="111">
        <v>0.26296386459999999</v>
      </c>
      <c r="G134" s="45">
        <v>0.36502087490000001</v>
      </c>
      <c r="H134" s="56">
        <v>6700</v>
      </c>
      <c r="I134" s="56">
        <v>6700</v>
      </c>
      <c r="J134" s="56">
        <v>6700</v>
      </c>
      <c r="K134" s="56">
        <v>6656.0878243999996</v>
      </c>
      <c r="L134" s="56">
        <v>6394.6107783999996</v>
      </c>
    </row>
    <row r="135" spans="1:12">
      <c r="A135" s="42" t="s">
        <v>301</v>
      </c>
      <c r="B135" s="42" t="s">
        <v>302</v>
      </c>
      <c r="C135" s="42">
        <v>3800</v>
      </c>
      <c r="D135" s="42" t="s">
        <v>40</v>
      </c>
      <c r="E135" s="42" t="s">
        <v>294</v>
      </c>
      <c r="F135" s="111">
        <v>0.96926713949999999</v>
      </c>
      <c r="G135" s="45">
        <v>1.1948055555999999</v>
      </c>
      <c r="H135" s="56">
        <v>7500</v>
      </c>
      <c r="I135" s="56">
        <v>7500</v>
      </c>
      <c r="J135" s="56">
        <v>7500</v>
      </c>
      <c r="K135" s="56">
        <v>7500</v>
      </c>
      <c r="L135" s="56">
        <v>7055.5555555999999</v>
      </c>
    </row>
    <row r="136" spans="1:12">
      <c r="A136" s="42" t="s">
        <v>303</v>
      </c>
      <c r="B136" s="42" t="s">
        <v>304</v>
      </c>
      <c r="C136" s="42">
        <v>3900</v>
      </c>
      <c r="D136" s="42" t="s">
        <v>111</v>
      </c>
      <c r="E136" s="42" t="s">
        <v>294</v>
      </c>
      <c r="F136" s="111">
        <v>0.30813907400000001</v>
      </c>
      <c r="G136" s="45">
        <v>0.4249269162</v>
      </c>
      <c r="H136" s="56">
        <v>8000</v>
      </c>
      <c r="I136" s="56">
        <v>8000</v>
      </c>
      <c r="J136" s="56">
        <v>8000</v>
      </c>
      <c r="K136" s="56">
        <v>7464.9523810000001</v>
      </c>
      <c r="L136" s="56">
        <v>7460.1904762000004</v>
      </c>
    </row>
    <row r="137" spans="1:12">
      <c r="A137" s="42" t="s">
        <v>305</v>
      </c>
      <c r="B137" s="42" t="s">
        <v>306</v>
      </c>
      <c r="C137" s="42">
        <v>4010</v>
      </c>
      <c r="D137" s="42" t="s">
        <v>48</v>
      </c>
      <c r="E137" s="42" t="s">
        <v>294</v>
      </c>
      <c r="F137" s="111">
        <v>0.42713146559999998</v>
      </c>
      <c r="G137" s="45">
        <v>3.2899605262999998</v>
      </c>
      <c r="H137" s="56">
        <v>5750</v>
      </c>
      <c r="I137" s="56">
        <v>8000</v>
      </c>
      <c r="J137" s="56">
        <v>5855</v>
      </c>
      <c r="K137" s="56">
        <v>5434.5794392999996</v>
      </c>
      <c r="L137" s="56">
        <v>5194.5794392999996</v>
      </c>
    </row>
    <row r="138" spans="1:12">
      <c r="A138" s="42" t="s">
        <v>307</v>
      </c>
      <c r="B138" s="42" t="s">
        <v>308</v>
      </c>
      <c r="C138" s="42">
        <v>4670</v>
      </c>
      <c r="D138" s="42" t="s">
        <v>36</v>
      </c>
      <c r="E138" s="42" t="s">
        <v>294</v>
      </c>
      <c r="F138" s="111">
        <v>0.2753569314</v>
      </c>
      <c r="G138" s="45">
        <v>0.27500000000000002</v>
      </c>
      <c r="H138" s="56">
        <v>8000</v>
      </c>
      <c r="I138" s="56">
        <v>8000</v>
      </c>
      <c r="J138" s="56">
        <v>8000</v>
      </c>
      <c r="K138" s="56">
        <v>7651.0067114000003</v>
      </c>
      <c r="L138" s="56">
        <v>7651.0067114000003</v>
      </c>
    </row>
    <row r="139" spans="1:12">
      <c r="A139" s="42" t="s">
        <v>309</v>
      </c>
      <c r="B139" s="42" t="s">
        <v>310</v>
      </c>
      <c r="C139" s="42">
        <v>5085</v>
      </c>
      <c r="D139" s="42" t="s">
        <v>70</v>
      </c>
      <c r="E139" s="42" t="s">
        <v>294</v>
      </c>
      <c r="F139" s="111">
        <v>0.33583228739999998</v>
      </c>
      <c r="G139" s="45">
        <v>1.7380952381000001</v>
      </c>
      <c r="H139" s="56">
        <v>6200</v>
      </c>
      <c r="I139" s="56">
        <v>6200</v>
      </c>
      <c r="J139" s="56">
        <v>6200</v>
      </c>
      <c r="K139" s="56">
        <v>6200</v>
      </c>
      <c r="L139" s="56">
        <v>5823.2558140000001</v>
      </c>
    </row>
    <row r="140" spans="1:12">
      <c r="A140" s="42" t="s">
        <v>311</v>
      </c>
      <c r="B140" s="42" t="s">
        <v>312</v>
      </c>
      <c r="C140" s="42">
        <v>5090</v>
      </c>
      <c r="D140" s="42" t="s">
        <v>70</v>
      </c>
      <c r="E140" s="42" t="s">
        <v>294</v>
      </c>
      <c r="F140" s="111">
        <v>0.35110655299999999</v>
      </c>
      <c r="G140" s="45">
        <v>0.4432518386</v>
      </c>
      <c r="H140" s="56">
        <v>8250</v>
      </c>
      <c r="I140" s="56">
        <v>8250</v>
      </c>
      <c r="J140" s="56">
        <v>8250</v>
      </c>
      <c r="K140" s="56">
        <v>7488.8059701000002</v>
      </c>
      <c r="L140" s="56">
        <v>7488.8059701000002</v>
      </c>
    </row>
    <row r="141" spans="1:12">
      <c r="A141" s="42" t="s">
        <v>313</v>
      </c>
      <c r="B141" s="42" t="s">
        <v>314</v>
      </c>
      <c r="C141" s="42">
        <v>5255</v>
      </c>
      <c r="D141" s="42" t="s">
        <v>62</v>
      </c>
      <c r="E141" s="42" t="s">
        <v>294</v>
      </c>
      <c r="F141" s="111">
        <v>0.49731710509999999</v>
      </c>
      <c r="G141" s="45">
        <v>1.1957671958</v>
      </c>
      <c r="H141" s="56">
        <v>5400</v>
      </c>
      <c r="I141" s="56">
        <v>8000</v>
      </c>
      <c r="J141" s="56">
        <v>5585</v>
      </c>
      <c r="K141" s="56">
        <v>5371.5789474000003</v>
      </c>
      <c r="L141" s="56">
        <v>5371.5789474000003</v>
      </c>
    </row>
    <row r="142" spans="1:12">
      <c r="A142" s="42" t="s">
        <v>315</v>
      </c>
      <c r="B142" s="42" t="s">
        <v>316</v>
      </c>
      <c r="C142" s="42">
        <v>5730</v>
      </c>
      <c r="D142" s="42" t="s">
        <v>73</v>
      </c>
      <c r="E142" s="42" t="s">
        <v>294</v>
      </c>
      <c r="F142" s="111">
        <v>0.30095759230000002</v>
      </c>
      <c r="G142" s="45">
        <v>0.33301526720000002</v>
      </c>
      <c r="H142" s="56">
        <v>7000</v>
      </c>
      <c r="I142" s="56">
        <v>7500</v>
      </c>
      <c r="J142" s="56">
        <v>7046</v>
      </c>
      <c r="K142" s="56">
        <v>6805.4919908000002</v>
      </c>
      <c r="L142" s="56">
        <v>6540.0457666000002</v>
      </c>
    </row>
    <row r="143" spans="1:12">
      <c r="A143" s="42" t="s">
        <v>317</v>
      </c>
      <c r="B143" s="42" t="s">
        <v>318</v>
      </c>
      <c r="C143" s="42">
        <v>5980</v>
      </c>
      <c r="D143" s="42" t="s">
        <v>40</v>
      </c>
      <c r="E143" s="42" t="s">
        <v>294</v>
      </c>
      <c r="F143" s="111">
        <v>0.1676914477</v>
      </c>
      <c r="G143" s="45">
        <v>0.16888888890000001</v>
      </c>
      <c r="H143" s="56">
        <v>9000</v>
      </c>
      <c r="I143" s="56">
        <v>9000</v>
      </c>
      <c r="J143" s="56">
        <v>9000</v>
      </c>
      <c r="K143" s="56">
        <v>9000</v>
      </c>
      <c r="L143" s="56">
        <v>8749.4505494999994</v>
      </c>
    </row>
    <row r="144" spans="1:12">
      <c r="A144" s="42" t="s">
        <v>319</v>
      </c>
      <c r="B144" s="42" t="s">
        <v>320</v>
      </c>
      <c r="C144" s="42">
        <v>6240</v>
      </c>
      <c r="D144" s="42" t="s">
        <v>73</v>
      </c>
      <c r="E144" s="42" t="s">
        <v>294</v>
      </c>
      <c r="F144" s="111">
        <v>0.22115499820000001</v>
      </c>
      <c r="G144" s="45">
        <v>0.25086956519999998</v>
      </c>
      <c r="H144" s="56">
        <v>8500</v>
      </c>
      <c r="I144" s="56">
        <v>8500</v>
      </c>
      <c r="J144" s="56">
        <v>8500</v>
      </c>
      <c r="K144" s="56">
        <v>8500</v>
      </c>
      <c r="L144" s="56">
        <v>8500</v>
      </c>
    </row>
    <row r="145" spans="1:12">
      <c r="A145" s="42" t="s">
        <v>321</v>
      </c>
      <c r="B145" s="42" t="s">
        <v>322</v>
      </c>
      <c r="C145" s="42">
        <v>6430</v>
      </c>
      <c r="D145" s="42" t="s">
        <v>40</v>
      </c>
      <c r="E145" s="42" t="s">
        <v>294</v>
      </c>
      <c r="F145" s="111">
        <v>0.26338068019999999</v>
      </c>
      <c r="G145" s="45">
        <v>0.42879601989999999</v>
      </c>
      <c r="H145" s="56">
        <v>7000</v>
      </c>
      <c r="I145" s="56">
        <v>7500</v>
      </c>
      <c r="J145" s="56">
        <v>7130</v>
      </c>
      <c r="K145" s="56">
        <v>6893.5185185</v>
      </c>
      <c r="L145" s="56">
        <v>6640.2777778</v>
      </c>
    </row>
    <row r="146" spans="1:12">
      <c r="A146" s="42" t="s">
        <v>323</v>
      </c>
      <c r="B146" s="42" t="s">
        <v>324</v>
      </c>
      <c r="C146" s="42">
        <v>6630</v>
      </c>
      <c r="D146" s="42" t="s">
        <v>73</v>
      </c>
      <c r="E146" s="42" t="s">
        <v>294</v>
      </c>
      <c r="F146" s="111">
        <v>0.27111730940000001</v>
      </c>
      <c r="G146" s="45">
        <v>0.33195127749999997</v>
      </c>
      <c r="H146" s="56">
        <v>7500</v>
      </c>
      <c r="I146" s="56">
        <v>8500</v>
      </c>
      <c r="J146" s="56">
        <v>8346</v>
      </c>
      <c r="K146" s="56">
        <v>8346.4052288000003</v>
      </c>
      <c r="L146" s="56">
        <v>7954.2483659999998</v>
      </c>
    </row>
    <row r="148" spans="1:12" s="57" customFormat="1" ht="12.75">
      <c r="B148" s="58" t="s">
        <v>6</v>
      </c>
    </row>
    <row r="149" spans="1:12" s="57" customFormat="1" ht="12.75">
      <c r="B149" s="59"/>
    </row>
    <row r="150" spans="1:12" s="57" customFormat="1" ht="12.75">
      <c r="B150" s="57" t="s">
        <v>398</v>
      </c>
    </row>
  </sheetData>
  <mergeCells count="2">
    <mergeCell ref="B3:L3"/>
    <mergeCell ref="H5:L5"/>
  </mergeCells>
  <phoneticPr fontId="9" type="noConversion"/>
  <pageMargins left="0.70866141732283472" right="0.70866141732283472" top="0.74803149606299213" bottom="0.74803149606299213" header="0.31496062992125984" footer="0.31496062992125984"/>
  <pageSetup paperSize="153" scale="6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Sector_level</vt:lpstr>
      <vt:lpstr>Fee levels</vt:lpstr>
      <vt:lpstr>Institutional spend</vt:lpstr>
      <vt:lpstr>Fee levels by institution</vt:lpstr>
      <vt:lpstr>'Fee levels'!Print_Area</vt:lpstr>
      <vt:lpstr>'Fee levels by institution'!Print_Area</vt:lpstr>
      <vt:lpstr>'Institutional spend'!Print_Area</vt:lpstr>
      <vt:lpstr>Sector_level!Print_Area</vt:lpstr>
    </vt:vector>
  </TitlesOfParts>
  <Company>HEFCE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scrasch</dc:creator>
  <cp:lastModifiedBy>sprayka</cp:lastModifiedBy>
  <cp:lastPrinted>2011-07-11T08:15:59Z</cp:lastPrinted>
  <dcterms:created xsi:type="dcterms:W3CDTF">2011-06-21T10:01:54Z</dcterms:created>
  <dcterms:modified xsi:type="dcterms:W3CDTF">2011-07-11T13:18:09Z</dcterms:modified>
</cp:coreProperties>
</file>